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Кирова 251)" sheetId="1" r:id="rId1"/>
  </sheets>
  <definedNames>
    <definedName name="_xlnm.Print_Area" localSheetId="0">'Кирова 251)'!$A$1:$F$94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101" i="1"/>
  <c r="C101" i="1"/>
  <c r="B101" i="1"/>
  <c r="D100" i="1"/>
  <c r="D44" i="1" l="1"/>
  <c r="D50" i="1"/>
  <c r="D55" i="1"/>
  <c r="D74" i="1"/>
  <c r="D70" i="1"/>
  <c r="D67" i="1"/>
  <c r="D61" i="1"/>
  <c r="D46" i="1"/>
  <c r="D29" i="1"/>
  <c r="D27" i="1"/>
  <c r="D24" i="1"/>
  <c r="D22" i="1"/>
  <c r="D17" i="1"/>
  <c r="I91" i="1" l="1"/>
  <c r="D93" i="1" s="1"/>
</calcChain>
</file>

<file path=xl/sharedStrings.xml><?xml version="1.0" encoding="utf-8"?>
<sst xmlns="http://schemas.openxmlformats.org/spreadsheetml/2006/main" count="208" uniqueCount="142">
  <si>
    <t>2 категория</t>
  </si>
  <si>
    <t xml:space="preserve">Перечень работ и услуг по содержанию и ремонту общего имущества в многоквартирном доме № 251 по ул. Кирова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</si>
  <si>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</si>
  <si>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</si>
  <si>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</si>
  <si>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</si>
  <si>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</si>
  <si>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</si>
  <si>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</si>
  <si>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</si>
  <si>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</si>
  <si>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</si>
  <si>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</si>
  <si>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</si>
  <si>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</si>
  <si>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</si>
  <si>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</si>
  <si>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</si>
  <si>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</si>
  <si>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</si>
  <si>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</si>
  <si>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</si>
  <si>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</si>
  <si>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</si>
  <si>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</si>
  <si>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</si>
  <si>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</si>
  <si>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</si>
  <si>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</si>
  <si>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</si>
  <si>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</si>
  <si>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</si>
  <si>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</si>
  <si>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</si>
  <si>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</si>
  <si>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</si>
  <si>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</si>
  <si>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</si>
  <si>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</si>
  <si>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</si>
  <si>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</si>
  <si>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</si>
  <si>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</si>
  <si>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</si>
  <si>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</si>
  <si>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</si>
  <si>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</si>
  <si>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</si>
  <si>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</si>
  <si>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</si>
  <si>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</si>
  <si>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</si>
  <si>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</si>
  <si>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</si>
  <si>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</si>
  <si>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</si>
  <si>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</si>
  <si>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</si>
  <si>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</si>
  <si>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</si>
  <si>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</si>
  <si>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</si>
  <si>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</si>
  <si>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</si>
  <si>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</si>
  <si>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</si>
  <si>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</si>
  <si>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</si>
  <si>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</si>
  <si>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</si>
  <si>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</si>
  <si>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</si>
  <si>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</si>
  <si>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</si>
  <si>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</si>
  <si>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</si>
  <si>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</si>
  <si>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</si>
  <si>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</si>
  <si>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</si>
  <si>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</si>
  <si>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</si>
  <si>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</si>
  <si>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</si>
  <si>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</si>
  <si>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</si>
  <si>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</si>
  <si>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</si>
  <si>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</si>
  <si>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</si>
  <si>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</si>
  <si>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</si>
  <si>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</si>
  <si>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</si>
  <si>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</si>
  <si>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</si>
  <si>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</si>
  <si>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</si>
  <si>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</si>
  <si>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</si>
  <si>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</si>
  <si>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</si>
  <si>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</si>
  <si>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</si>
  <si>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</si>
  <si>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</si>
  <si>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</si>
  <si>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</si>
  <si>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</si>
  <si>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ПВХ-3шт</t>
  </si>
  <si>
    <t>март-сентябрь</t>
  </si>
  <si>
    <t>Всего в год  за 824,4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</si>
  <si>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</si>
  <si>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</si>
  <si>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</si>
  <si>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</si>
  <si>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</si>
  <si>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251 по ул Кирова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</si>
  <si>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</si>
  <si>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</si>
  <si>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</si>
  <si>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</si>
  <si>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</si>
  <si>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</si>
  <si>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</si>
  <si>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</si>
  <si>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</si>
  <si>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</si>
  <si>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</si>
  <si>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</si>
  <si>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</si>
  <si>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</si>
  <si>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</si>
  <si>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</si>
  <si>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</si>
  <si>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</si>
  <si>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</si>
  <si>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</si>
  <si>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</si>
  <si>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общего имущества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</si>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</sst>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26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8" fillId="0" borderId="29" xfId="0" applyNumberFormat="1" applyFont="1" applyBorder="1" applyAlignment="1">
      <alignment horizontal="center" vertical="top" wrapText="1"/>
    </xf>
    <xf numFmtId="2" fontId="8" fillId="0" borderId="35" xfId="0" applyNumberFormat="1" applyFont="1" applyBorder="1" applyAlignment="1">
      <alignment horizontal="center" vertical="top" wrapText="1"/>
    </xf>
    <xf numFmtId="0" fontId="16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/>
    <xf numFmtId="4" fontId="2" fillId="2" borderId="7" xfId="1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6" xfId="0" applyFont="1" applyBorder="1" applyAlignment="1">
      <alignment wrapText="1"/>
    </xf>
    <xf numFmtId="0" fontId="17" fillId="0" borderId="37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 applyFill="1" applyAlignment="1">
      <alignment horizontal="left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L102"/>
  <sheetViews>
    <sheetView tabSelected="1" topLeftCell="A70" workbookViewId="0">
      <selection activeCell="A73" sqref="A73:F73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33203125" customWidth="1"/>
    <col min="7" max="7" width="8.77734375" customWidth="1"/>
    <col min="8" max="8" width="0.109375" hidden="1" customWidth="1"/>
    <col min="9" max="9" width="9.6640625" hidden="1" customWidth="1"/>
    <col min="10" max="10" width="9.77734375" customWidth="1"/>
  </cols>
  <sheetData>
    <row r="1" spans="1:12" x14ac:dyDescent="0.3">
      <c r="D1" t="s">
        <v>0</v>
      </c>
    </row>
    <row r="2" spans="1:12" x14ac:dyDescent="0.3">
      <c r="A2" s="96" t="s">
        <v>116</v>
      </c>
      <c r="B2" s="96"/>
      <c r="C2" s="96"/>
      <c r="D2" s="96"/>
      <c r="E2" s="96"/>
      <c r="F2" s="96"/>
    </row>
    <row r="3" spans="1:12" x14ac:dyDescent="0.3">
      <c r="A3" s="96" t="s">
        <v>117</v>
      </c>
      <c r="B3" s="96"/>
      <c r="C3" s="96"/>
      <c r="D3" s="96"/>
      <c r="E3" s="96"/>
      <c r="F3" s="96"/>
    </row>
    <row r="4" spans="1:12" x14ac:dyDescent="0.3">
      <c r="A4"/>
      <c r="B4" s="96" t="s">
        <v>134</v>
      </c>
      <c r="C4" s="96"/>
      <c r="D4" s="96"/>
      <c r="E4" s="48"/>
      <c r="F4" s="43"/>
      <c r="G4" s="44"/>
    </row>
    <row r="5" spans="1:12" x14ac:dyDescent="0.3">
      <c r="A5"/>
      <c r="B5" s="45" t="s">
        <v>118</v>
      </c>
      <c r="C5" s="46"/>
      <c r="D5" s="46"/>
      <c r="E5" s="54">
        <v>1940</v>
      </c>
      <c r="F5" s="43">
        <v>1940</v>
      </c>
    </row>
    <row r="6" spans="1:12" x14ac:dyDescent="0.3">
      <c r="A6" s="97" t="s">
        <v>119</v>
      </c>
      <c r="B6" s="97"/>
      <c r="C6" s="97"/>
      <c r="D6" s="97"/>
      <c r="E6" s="55" t="s">
        <v>120</v>
      </c>
      <c r="F6" s="47" t="s">
        <v>120</v>
      </c>
    </row>
    <row r="7" spans="1:12" x14ac:dyDescent="0.3">
      <c r="A7"/>
      <c r="B7" s="45" t="s">
        <v>121</v>
      </c>
      <c r="C7" s="46"/>
      <c r="D7" s="46"/>
      <c r="E7" s="54">
        <v>2</v>
      </c>
      <c r="F7" s="43">
        <v>2</v>
      </c>
      <c r="L7" s="1"/>
    </row>
    <row r="8" spans="1:12" x14ac:dyDescent="0.3">
      <c r="A8"/>
      <c r="B8" s="45" t="s">
        <v>122</v>
      </c>
      <c r="C8" s="46"/>
      <c r="D8" s="46"/>
      <c r="E8" s="54">
        <v>3</v>
      </c>
      <c r="F8" s="43">
        <v>3</v>
      </c>
    </row>
    <row r="9" spans="1:12" x14ac:dyDescent="0.3">
      <c r="A9"/>
      <c r="B9" s="45" t="s">
        <v>123</v>
      </c>
      <c r="C9" s="46"/>
      <c r="D9" s="46"/>
      <c r="E9" s="54">
        <v>12</v>
      </c>
      <c r="F9" s="43">
        <v>12</v>
      </c>
    </row>
    <row r="10" spans="1:12" x14ac:dyDescent="0.3">
      <c r="A10"/>
      <c r="B10" s="45" t="s">
        <v>124</v>
      </c>
      <c r="C10" s="46"/>
      <c r="D10" s="46"/>
      <c r="E10" s="54">
        <v>824.4</v>
      </c>
      <c r="F10" s="43">
        <v>824.4</v>
      </c>
    </row>
    <row r="11" spans="1:12" x14ac:dyDescent="0.3">
      <c r="A11"/>
      <c r="B11" s="45" t="s">
        <v>125</v>
      </c>
      <c r="C11" s="46"/>
      <c r="D11" s="46"/>
      <c r="E11" s="54">
        <v>94</v>
      </c>
      <c r="F11" s="43">
        <v>94</v>
      </c>
    </row>
    <row r="12" spans="1:12" x14ac:dyDescent="0.3">
      <c r="A12"/>
      <c r="B12" s="45" t="s">
        <v>126</v>
      </c>
      <c r="C12" s="43"/>
      <c r="D12" s="46"/>
      <c r="E12" s="54" t="s">
        <v>127</v>
      </c>
      <c r="F12" s="43" t="s">
        <v>127</v>
      </c>
    </row>
    <row r="14" spans="1:12" ht="1.2" customHeight="1" thickBot="1" x14ac:dyDescent="0.35">
      <c r="A14" s="106" t="s">
        <v>1</v>
      </c>
      <c r="B14" s="106"/>
      <c r="C14" s="106"/>
      <c r="D14" s="106"/>
      <c r="E14" s="106"/>
      <c r="F14" s="106"/>
      <c r="I14">
        <v>824.4</v>
      </c>
    </row>
    <row r="15" spans="1:12" ht="141.6" customHeight="1" thickBot="1" x14ac:dyDescent="0.35">
      <c r="A15" s="2" t="s">
        <v>2</v>
      </c>
      <c r="B15" s="3" t="s">
        <v>3</v>
      </c>
      <c r="C15" s="3" t="s">
        <v>4</v>
      </c>
      <c r="D15" s="3" t="s">
        <v>132</v>
      </c>
      <c r="E15" s="3" t="s">
        <v>133</v>
      </c>
      <c r="F15" s="4" t="s">
        <v>5</v>
      </c>
    </row>
    <row r="16" spans="1:12" x14ac:dyDescent="0.3">
      <c r="A16" s="107" t="s">
        <v>6</v>
      </c>
      <c r="B16" s="90"/>
      <c r="C16" s="90"/>
      <c r="D16" s="90"/>
      <c r="E16" s="108"/>
      <c r="F16" s="93"/>
    </row>
    <row r="17" spans="1:8" ht="93" customHeight="1" x14ac:dyDescent="0.3">
      <c r="A17" s="5" t="s">
        <v>7</v>
      </c>
      <c r="B17" s="6" t="s">
        <v>8</v>
      </c>
      <c r="C17" s="7" t="s">
        <v>9</v>
      </c>
      <c r="D17" s="79">
        <f>I14*F17*12</f>
        <v>7419.5999999999995</v>
      </c>
      <c r="E17" s="79">
        <v>7419.5999999999995</v>
      </c>
      <c r="F17" s="87">
        <v>0.75</v>
      </c>
    </row>
    <row r="18" spans="1:8" ht="42.75" customHeight="1" x14ac:dyDescent="0.3">
      <c r="A18" s="5" t="s">
        <v>10</v>
      </c>
      <c r="B18" s="6" t="s">
        <v>11</v>
      </c>
      <c r="C18" s="7" t="s">
        <v>12</v>
      </c>
      <c r="D18" s="80"/>
      <c r="E18" s="80"/>
      <c r="F18" s="87"/>
    </row>
    <row r="19" spans="1:8" ht="30.75" customHeight="1" x14ac:dyDescent="0.3">
      <c r="A19" s="5" t="s">
        <v>13</v>
      </c>
      <c r="B19" s="6" t="s">
        <v>14</v>
      </c>
      <c r="C19" s="7" t="s">
        <v>12</v>
      </c>
      <c r="D19" s="80"/>
      <c r="E19" s="80"/>
      <c r="F19" s="87"/>
    </row>
    <row r="20" spans="1:8" ht="40.5" customHeight="1" x14ac:dyDescent="0.3">
      <c r="A20" s="5" t="s">
        <v>15</v>
      </c>
      <c r="B20" s="6" t="s">
        <v>16</v>
      </c>
      <c r="C20" s="7" t="s">
        <v>12</v>
      </c>
      <c r="D20" s="80"/>
      <c r="E20" s="80"/>
      <c r="F20" s="87"/>
    </row>
    <row r="21" spans="1:8" ht="55.5" customHeight="1" x14ac:dyDescent="0.3">
      <c r="A21" s="5" t="s">
        <v>17</v>
      </c>
      <c r="B21" s="6" t="s">
        <v>18</v>
      </c>
      <c r="C21" s="7" t="s">
        <v>12</v>
      </c>
      <c r="D21" s="81"/>
      <c r="E21" s="81"/>
      <c r="F21" s="87"/>
    </row>
    <row r="22" spans="1:8" ht="32.25" customHeight="1" thickBot="1" x14ac:dyDescent="0.35">
      <c r="A22" s="8" t="s">
        <v>19</v>
      </c>
      <c r="B22" s="9" t="s">
        <v>20</v>
      </c>
      <c r="C22" s="10"/>
      <c r="D22" s="11">
        <f>F22*I14*12</f>
        <v>989.28</v>
      </c>
      <c r="E22" s="50">
        <v>989.28</v>
      </c>
      <c r="F22" s="12">
        <v>0.1</v>
      </c>
    </row>
    <row r="23" spans="1:8" x14ac:dyDescent="0.3">
      <c r="A23" s="107" t="s">
        <v>21</v>
      </c>
      <c r="B23" s="90"/>
      <c r="C23" s="90"/>
      <c r="D23" s="90"/>
      <c r="E23" s="108"/>
      <c r="F23" s="93"/>
    </row>
    <row r="24" spans="1:8" ht="35.25" customHeight="1" x14ac:dyDescent="0.3">
      <c r="A24" s="5" t="s">
        <v>7</v>
      </c>
      <c r="B24" s="6" t="s">
        <v>22</v>
      </c>
      <c r="C24" s="7" t="s">
        <v>23</v>
      </c>
      <c r="D24" s="86">
        <f>H25*12*F24</f>
        <v>10387.44</v>
      </c>
      <c r="E24" s="79">
        <v>10387.44</v>
      </c>
      <c r="F24" s="87">
        <v>1.05</v>
      </c>
    </row>
    <row r="25" spans="1:8" ht="37.5" customHeight="1" x14ac:dyDescent="0.3">
      <c r="A25" s="5" t="s">
        <v>10</v>
      </c>
      <c r="B25" s="6" t="s">
        <v>24</v>
      </c>
      <c r="C25" s="7" t="s">
        <v>25</v>
      </c>
      <c r="D25" s="86"/>
      <c r="E25" s="80"/>
      <c r="F25" s="87"/>
      <c r="H25">
        <v>824.4</v>
      </c>
    </row>
    <row r="26" spans="1:8" ht="78" customHeight="1" x14ac:dyDescent="0.3">
      <c r="A26" s="5" t="s">
        <v>13</v>
      </c>
      <c r="B26" s="6" t="s">
        <v>26</v>
      </c>
      <c r="C26" s="7" t="s">
        <v>25</v>
      </c>
      <c r="D26" s="86"/>
      <c r="E26" s="81"/>
      <c r="F26" s="87"/>
    </row>
    <row r="27" spans="1:8" ht="43.5" customHeight="1" thickBot="1" x14ac:dyDescent="0.35">
      <c r="A27" s="8" t="s">
        <v>15</v>
      </c>
      <c r="B27" s="9" t="s">
        <v>27</v>
      </c>
      <c r="C27" s="14" t="s">
        <v>12</v>
      </c>
      <c r="D27" s="14">
        <f>I14*12*F27</f>
        <v>2077.4879999999998</v>
      </c>
      <c r="E27" s="18">
        <v>2077.4879999999998</v>
      </c>
      <c r="F27" s="15">
        <v>0.21</v>
      </c>
    </row>
    <row r="28" spans="1:8" x14ac:dyDescent="0.3">
      <c r="A28" s="107" t="s">
        <v>28</v>
      </c>
      <c r="B28" s="90"/>
      <c r="C28" s="90"/>
      <c r="D28" s="109"/>
      <c r="E28" s="110"/>
      <c r="F28" s="93"/>
    </row>
    <row r="29" spans="1:8" x14ac:dyDescent="0.3">
      <c r="A29" s="104" t="s">
        <v>29</v>
      </c>
      <c r="B29" s="105"/>
      <c r="C29" s="111"/>
      <c r="D29" s="79">
        <f>H37*12*F29</f>
        <v>30865.536</v>
      </c>
      <c r="E29" s="79">
        <v>30865.536</v>
      </c>
      <c r="F29" s="112">
        <v>3.12</v>
      </c>
    </row>
    <row r="30" spans="1:8" ht="25.5" customHeight="1" x14ac:dyDescent="0.3">
      <c r="A30" s="5" t="s">
        <v>7</v>
      </c>
      <c r="B30" s="6" t="s">
        <v>30</v>
      </c>
      <c r="C30" s="16" t="s">
        <v>31</v>
      </c>
      <c r="D30" s="80"/>
      <c r="E30" s="80"/>
      <c r="F30" s="112"/>
    </row>
    <row r="31" spans="1:8" ht="41.25" customHeight="1" x14ac:dyDescent="0.3">
      <c r="A31" s="5" t="s">
        <v>10</v>
      </c>
      <c r="B31" s="6" t="s">
        <v>32</v>
      </c>
      <c r="C31" s="16" t="s">
        <v>33</v>
      </c>
      <c r="D31" s="80"/>
      <c r="E31" s="80"/>
      <c r="F31" s="112"/>
    </row>
    <row r="32" spans="1:8" x14ac:dyDescent="0.3">
      <c r="A32" s="5" t="s">
        <v>13</v>
      </c>
      <c r="B32" s="6" t="s">
        <v>34</v>
      </c>
      <c r="C32" s="16" t="s">
        <v>31</v>
      </c>
      <c r="D32" s="80"/>
      <c r="E32" s="80"/>
      <c r="F32" s="112"/>
    </row>
    <row r="33" spans="1:8" ht="25.5" customHeight="1" x14ac:dyDescent="0.3">
      <c r="A33" s="5" t="s">
        <v>15</v>
      </c>
      <c r="B33" s="6" t="s">
        <v>35</v>
      </c>
      <c r="C33" s="16" t="s">
        <v>36</v>
      </c>
      <c r="D33" s="80"/>
      <c r="E33" s="80"/>
      <c r="F33" s="112"/>
    </row>
    <row r="34" spans="1:8" ht="21.75" customHeight="1" x14ac:dyDescent="0.3">
      <c r="A34" s="5" t="s">
        <v>37</v>
      </c>
      <c r="B34" s="6" t="s">
        <v>38</v>
      </c>
      <c r="C34" s="16" t="s">
        <v>39</v>
      </c>
      <c r="D34" s="80"/>
      <c r="E34" s="80"/>
      <c r="F34" s="112"/>
    </row>
    <row r="35" spans="1:8" ht="41.25" customHeight="1" x14ac:dyDescent="0.3">
      <c r="A35" s="5" t="s">
        <v>19</v>
      </c>
      <c r="B35" s="6" t="s">
        <v>40</v>
      </c>
      <c r="C35" s="16" t="s">
        <v>31</v>
      </c>
      <c r="D35" s="80"/>
      <c r="E35" s="80"/>
      <c r="F35" s="112"/>
    </row>
    <row r="36" spans="1:8" ht="27" customHeight="1" x14ac:dyDescent="0.3">
      <c r="A36" s="7">
        <v>8</v>
      </c>
      <c r="B36" s="6" t="s">
        <v>42</v>
      </c>
      <c r="C36" s="17" t="s">
        <v>43</v>
      </c>
      <c r="D36" s="80"/>
      <c r="E36" s="80"/>
      <c r="F36" s="112"/>
    </row>
    <row r="37" spans="1:8" x14ac:dyDescent="0.3">
      <c r="A37" s="114" t="s">
        <v>44</v>
      </c>
      <c r="B37" s="115"/>
      <c r="C37" s="115"/>
      <c r="D37" s="80"/>
      <c r="E37" s="80"/>
      <c r="F37" s="112"/>
      <c r="H37">
        <v>824.4</v>
      </c>
    </row>
    <row r="38" spans="1:8" ht="48" customHeight="1" x14ac:dyDescent="0.3">
      <c r="A38" s="5">
        <v>9</v>
      </c>
      <c r="B38" s="6" t="s">
        <v>45</v>
      </c>
      <c r="C38" s="16" t="s">
        <v>46</v>
      </c>
      <c r="D38" s="80"/>
      <c r="E38" s="80"/>
      <c r="F38" s="112"/>
    </row>
    <row r="39" spans="1:8" ht="48.75" customHeight="1" x14ac:dyDescent="0.3">
      <c r="A39" s="5">
        <v>10</v>
      </c>
      <c r="B39" s="6" t="s">
        <v>47</v>
      </c>
      <c r="C39" s="16" t="s">
        <v>46</v>
      </c>
      <c r="D39" s="80"/>
      <c r="E39" s="80"/>
      <c r="F39" s="112"/>
    </row>
    <row r="40" spans="1:8" ht="47.25" customHeight="1" x14ac:dyDescent="0.3">
      <c r="A40" s="5">
        <v>11</v>
      </c>
      <c r="B40" s="6" t="s">
        <v>48</v>
      </c>
      <c r="C40" s="16" t="s">
        <v>31</v>
      </c>
      <c r="D40" s="80"/>
      <c r="E40" s="80"/>
      <c r="F40" s="112"/>
    </row>
    <row r="41" spans="1:8" ht="25.5" customHeight="1" x14ac:dyDescent="0.3">
      <c r="A41" s="5">
        <v>12</v>
      </c>
      <c r="B41" s="6" t="s">
        <v>49</v>
      </c>
      <c r="C41" s="16" t="s">
        <v>31</v>
      </c>
      <c r="D41" s="80"/>
      <c r="E41" s="80"/>
      <c r="F41" s="112"/>
    </row>
    <row r="42" spans="1:8" ht="36.75" customHeight="1" x14ac:dyDescent="0.3">
      <c r="A42" s="5">
        <v>13</v>
      </c>
      <c r="B42" s="6" t="s">
        <v>32</v>
      </c>
      <c r="C42" s="16" t="s">
        <v>50</v>
      </c>
      <c r="D42" s="80"/>
      <c r="E42" s="80"/>
      <c r="F42" s="112"/>
    </row>
    <row r="43" spans="1:8" ht="21.75" customHeight="1" x14ac:dyDescent="0.3">
      <c r="A43" s="8">
        <v>14</v>
      </c>
      <c r="B43" s="9" t="s">
        <v>51</v>
      </c>
      <c r="C43" s="18" t="s">
        <v>31</v>
      </c>
      <c r="D43" s="81"/>
      <c r="E43" s="81"/>
      <c r="F43" s="113"/>
    </row>
    <row r="44" spans="1:8" ht="112.8" customHeight="1" thickBot="1" x14ac:dyDescent="0.35">
      <c r="A44" s="39">
        <v>16</v>
      </c>
      <c r="B44" s="38" t="s">
        <v>114</v>
      </c>
      <c r="C44" s="39" t="s">
        <v>115</v>
      </c>
      <c r="D44" s="19">
        <f>F44*9*H37</f>
        <v>222.58800000000002</v>
      </c>
      <c r="E44" s="49">
        <v>222.58800000000002</v>
      </c>
      <c r="F44" s="13">
        <v>0.03</v>
      </c>
    </row>
    <row r="45" spans="1:8" x14ac:dyDescent="0.3">
      <c r="A45" s="89" t="s">
        <v>52</v>
      </c>
      <c r="B45" s="90"/>
      <c r="C45" s="91"/>
      <c r="D45" s="91"/>
      <c r="E45" s="92"/>
      <c r="F45" s="93"/>
    </row>
    <row r="46" spans="1:8" x14ac:dyDescent="0.3">
      <c r="A46" s="104" t="s">
        <v>53</v>
      </c>
      <c r="B46" s="105"/>
      <c r="C46" s="105"/>
      <c r="D46" s="86">
        <f>I14*12*F46</f>
        <v>8211.0239999999994</v>
      </c>
      <c r="E46" s="79">
        <v>8211.0239999999994</v>
      </c>
      <c r="F46" s="87">
        <v>0.83</v>
      </c>
    </row>
    <row r="47" spans="1:8" ht="98.25" customHeight="1" x14ac:dyDescent="0.3">
      <c r="A47" s="5" t="s">
        <v>7</v>
      </c>
      <c r="B47" s="6" t="s">
        <v>54</v>
      </c>
      <c r="C47" s="7" t="s">
        <v>55</v>
      </c>
      <c r="D47" s="86"/>
      <c r="E47" s="80"/>
      <c r="F47" s="87"/>
    </row>
    <row r="48" spans="1:8" ht="60.75" customHeight="1" x14ac:dyDescent="0.3">
      <c r="A48" s="5" t="s">
        <v>10</v>
      </c>
      <c r="B48" s="6" t="s">
        <v>56</v>
      </c>
      <c r="C48" s="7" t="s">
        <v>55</v>
      </c>
      <c r="D48" s="86"/>
      <c r="E48" s="80"/>
      <c r="F48" s="87"/>
    </row>
    <row r="49" spans="1:6" ht="31.5" customHeight="1" thickBot="1" x14ac:dyDescent="0.35">
      <c r="A49" s="8" t="s">
        <v>13</v>
      </c>
      <c r="B49" s="9" t="s">
        <v>57</v>
      </c>
      <c r="C49" s="20" t="s">
        <v>58</v>
      </c>
      <c r="D49" s="79"/>
      <c r="E49" s="94"/>
      <c r="F49" s="88"/>
    </row>
    <row r="50" spans="1:6" x14ac:dyDescent="0.3">
      <c r="A50" s="82" t="s">
        <v>59</v>
      </c>
      <c r="B50" s="83"/>
      <c r="C50" s="83"/>
      <c r="D50" s="102">
        <f>F50*12*I14</f>
        <v>11178.863999999998</v>
      </c>
      <c r="E50" s="95">
        <v>11178.863999999998</v>
      </c>
      <c r="F50" s="103">
        <v>1.1299999999999999</v>
      </c>
    </row>
    <row r="51" spans="1:6" ht="58.5" customHeight="1" x14ac:dyDescent="0.3">
      <c r="A51" s="5" t="s">
        <v>7</v>
      </c>
      <c r="B51" s="6" t="s">
        <v>60</v>
      </c>
      <c r="C51" s="7" t="s">
        <v>58</v>
      </c>
      <c r="D51" s="86"/>
      <c r="E51" s="80"/>
      <c r="F51" s="87"/>
    </row>
    <row r="52" spans="1:6" ht="42" customHeight="1" x14ac:dyDescent="0.3">
      <c r="A52" s="5" t="s">
        <v>10</v>
      </c>
      <c r="B52" s="6" t="s">
        <v>61</v>
      </c>
      <c r="C52" s="7" t="s">
        <v>12</v>
      </c>
      <c r="D52" s="86"/>
      <c r="E52" s="80"/>
      <c r="F52" s="87"/>
    </row>
    <row r="53" spans="1:6" ht="44.25" customHeight="1" x14ac:dyDescent="0.3">
      <c r="A53" s="5" t="s">
        <v>13</v>
      </c>
      <c r="B53" s="6" t="s">
        <v>62</v>
      </c>
      <c r="C53" s="7" t="s">
        <v>12</v>
      </c>
      <c r="D53" s="86"/>
      <c r="E53" s="80"/>
      <c r="F53" s="87"/>
    </row>
    <row r="54" spans="1:6" ht="29.25" customHeight="1" thickBot="1" x14ac:dyDescent="0.35">
      <c r="A54" s="8" t="s">
        <v>15</v>
      </c>
      <c r="B54" s="9" t="s">
        <v>63</v>
      </c>
      <c r="C54" s="14" t="s">
        <v>58</v>
      </c>
      <c r="D54" s="79"/>
      <c r="E54" s="80"/>
      <c r="F54" s="88"/>
    </row>
    <row r="55" spans="1:6" x14ac:dyDescent="0.3">
      <c r="A55" s="82" t="s">
        <v>64</v>
      </c>
      <c r="B55" s="83"/>
      <c r="C55" s="83"/>
      <c r="D55" s="95">
        <f>F55*12*I14</f>
        <v>24237.360000000001</v>
      </c>
      <c r="E55" s="80">
        <v>24237.360000000001</v>
      </c>
      <c r="F55" s="79">
        <v>2.4500000000000002</v>
      </c>
    </row>
    <row r="56" spans="1:6" ht="54.75" customHeight="1" x14ac:dyDescent="0.3">
      <c r="A56" s="5" t="s">
        <v>7</v>
      </c>
      <c r="B56" s="6" t="s">
        <v>65</v>
      </c>
      <c r="C56" s="7" t="s">
        <v>12</v>
      </c>
      <c r="D56" s="80"/>
      <c r="E56" s="80"/>
      <c r="F56" s="101"/>
    </row>
    <row r="57" spans="1:6" ht="25.5" customHeight="1" x14ac:dyDescent="0.3">
      <c r="A57" s="5" t="s">
        <v>10</v>
      </c>
      <c r="B57" s="6" t="s">
        <v>66</v>
      </c>
      <c r="C57" s="7" t="s">
        <v>12</v>
      </c>
      <c r="D57" s="80"/>
      <c r="E57" s="80"/>
      <c r="F57" s="101"/>
    </row>
    <row r="58" spans="1:6" ht="58.5" customHeight="1" x14ac:dyDescent="0.3">
      <c r="A58" s="5" t="s">
        <v>13</v>
      </c>
      <c r="B58" s="6" t="s">
        <v>67</v>
      </c>
      <c r="C58" s="7" t="s">
        <v>55</v>
      </c>
      <c r="D58" s="80"/>
      <c r="E58" s="80"/>
      <c r="F58" s="101"/>
    </row>
    <row r="59" spans="1:6" ht="32.25" customHeight="1" x14ac:dyDescent="0.3">
      <c r="A59" s="8" t="s">
        <v>15</v>
      </c>
      <c r="B59" s="9" t="s">
        <v>68</v>
      </c>
      <c r="C59" s="14" t="s">
        <v>12</v>
      </c>
      <c r="D59" s="80"/>
      <c r="E59" s="80"/>
      <c r="F59" s="101"/>
    </row>
    <row r="60" spans="1:6" ht="21.6" customHeight="1" thickBot="1" x14ac:dyDescent="0.35">
      <c r="A60" s="7">
        <v>5</v>
      </c>
      <c r="B60" s="6" t="s">
        <v>69</v>
      </c>
      <c r="C60" s="16" t="s">
        <v>12</v>
      </c>
      <c r="D60" s="94"/>
      <c r="E60" s="94"/>
      <c r="F60" s="21"/>
    </row>
    <row r="61" spans="1:6" x14ac:dyDescent="0.3">
      <c r="A61" s="82" t="s">
        <v>70</v>
      </c>
      <c r="B61" s="83"/>
      <c r="C61" s="83"/>
      <c r="D61" s="102">
        <f>F61*12*I14</f>
        <v>12366</v>
      </c>
      <c r="E61" s="95">
        <v>12366</v>
      </c>
      <c r="F61" s="103">
        <v>1.25</v>
      </c>
    </row>
    <row r="62" spans="1:6" ht="71.25" customHeight="1" x14ac:dyDescent="0.3">
      <c r="A62" s="5" t="s">
        <v>7</v>
      </c>
      <c r="B62" s="6" t="s">
        <v>71</v>
      </c>
      <c r="C62" s="6" t="s">
        <v>12</v>
      </c>
      <c r="D62" s="86"/>
      <c r="E62" s="80"/>
      <c r="F62" s="87"/>
    </row>
    <row r="63" spans="1:6" ht="31.5" customHeight="1" x14ac:dyDescent="0.3">
      <c r="A63" s="5" t="s">
        <v>10</v>
      </c>
      <c r="B63" s="6" t="s">
        <v>72</v>
      </c>
      <c r="C63" s="22" t="s">
        <v>12</v>
      </c>
      <c r="D63" s="86"/>
      <c r="E63" s="80"/>
      <c r="F63" s="87"/>
    </row>
    <row r="64" spans="1:6" ht="82.5" customHeight="1" x14ac:dyDescent="0.3">
      <c r="A64" s="5" t="s">
        <v>13</v>
      </c>
      <c r="B64" s="6" t="s">
        <v>73</v>
      </c>
      <c r="C64" s="7" t="s">
        <v>12</v>
      </c>
      <c r="D64" s="86"/>
      <c r="E64" s="80"/>
      <c r="F64" s="87"/>
    </row>
    <row r="65" spans="1:6" ht="41.25" customHeight="1" thickBot="1" x14ac:dyDescent="0.35">
      <c r="A65" s="8" t="s">
        <v>15</v>
      </c>
      <c r="B65" s="9" t="s">
        <v>74</v>
      </c>
      <c r="C65" s="11" t="s">
        <v>58</v>
      </c>
      <c r="D65" s="79"/>
      <c r="E65" s="94"/>
      <c r="F65" s="88"/>
    </row>
    <row r="66" spans="1:6" x14ac:dyDescent="0.3">
      <c r="A66" s="82" t="s">
        <v>75</v>
      </c>
      <c r="B66" s="83"/>
      <c r="C66" s="83"/>
      <c r="D66" s="83"/>
      <c r="E66" s="84"/>
      <c r="F66" s="85"/>
    </row>
    <row r="67" spans="1:6" ht="71.25" customHeight="1" x14ac:dyDescent="0.3">
      <c r="A67" s="5" t="s">
        <v>7</v>
      </c>
      <c r="B67" s="6" t="s">
        <v>76</v>
      </c>
      <c r="C67" s="22" t="s">
        <v>77</v>
      </c>
      <c r="D67" s="79">
        <f>F67*12*I14</f>
        <v>23841.648000000001</v>
      </c>
      <c r="E67" s="79">
        <v>23841.648000000001</v>
      </c>
      <c r="F67" s="87">
        <v>2.41</v>
      </c>
    </row>
    <row r="68" spans="1:6" ht="34.5" customHeight="1" thickBot="1" x14ac:dyDescent="0.35">
      <c r="A68" s="8" t="s">
        <v>10</v>
      </c>
      <c r="B68" s="9" t="s">
        <v>78</v>
      </c>
      <c r="C68" s="11" t="s">
        <v>79</v>
      </c>
      <c r="D68" s="94"/>
      <c r="E68" s="94"/>
      <c r="F68" s="88"/>
    </row>
    <row r="69" spans="1:6" x14ac:dyDescent="0.3">
      <c r="A69" s="82" t="s">
        <v>128</v>
      </c>
      <c r="B69" s="83"/>
      <c r="C69" s="83"/>
      <c r="D69" s="83"/>
      <c r="E69" s="84"/>
      <c r="F69" s="85"/>
    </row>
    <row r="70" spans="1:6" ht="16.5" customHeight="1" x14ac:dyDescent="0.3">
      <c r="A70" s="42" t="s">
        <v>7</v>
      </c>
      <c r="B70" s="6" t="s">
        <v>129</v>
      </c>
      <c r="C70" s="41" t="s">
        <v>41</v>
      </c>
      <c r="D70" s="86">
        <f>F70*I14*3</f>
        <v>5812.0199999999995</v>
      </c>
      <c r="E70" s="79">
        <v>5812.0199999999995</v>
      </c>
      <c r="F70" s="87">
        <v>2.35</v>
      </c>
    </row>
    <row r="71" spans="1:6" ht="21" customHeight="1" x14ac:dyDescent="0.3">
      <c r="A71" s="42" t="s">
        <v>10</v>
      </c>
      <c r="B71" s="6" t="s">
        <v>130</v>
      </c>
      <c r="C71" s="41" t="s">
        <v>23</v>
      </c>
      <c r="D71" s="86"/>
      <c r="E71" s="80"/>
      <c r="F71" s="87"/>
    </row>
    <row r="72" spans="1:6" ht="43.5" customHeight="1" thickBot="1" x14ac:dyDescent="0.35">
      <c r="A72" s="8" t="s">
        <v>13</v>
      </c>
      <c r="B72" s="9" t="s">
        <v>131</v>
      </c>
      <c r="C72" s="40" t="s">
        <v>41</v>
      </c>
      <c r="D72" s="79"/>
      <c r="E72" s="94"/>
      <c r="F72" s="88"/>
    </row>
    <row r="73" spans="1:6" x14ac:dyDescent="0.3">
      <c r="A73" s="82" t="s">
        <v>141</v>
      </c>
      <c r="B73" s="83"/>
      <c r="C73" s="83"/>
      <c r="D73" s="83"/>
      <c r="E73" s="84"/>
      <c r="F73" s="85"/>
    </row>
    <row r="74" spans="1:6" ht="78.75" customHeight="1" x14ac:dyDescent="0.3">
      <c r="A74" s="5" t="s">
        <v>7</v>
      </c>
      <c r="B74" s="6" t="s">
        <v>80</v>
      </c>
      <c r="C74" s="22" t="s">
        <v>81</v>
      </c>
      <c r="D74" s="79">
        <f>F74*12*I14</f>
        <v>38087.279999999999</v>
      </c>
      <c r="E74" s="79">
        <v>38087.279999999999</v>
      </c>
      <c r="F74" s="88">
        <v>3.85</v>
      </c>
    </row>
    <row r="75" spans="1:6" ht="70.5" customHeight="1" x14ac:dyDescent="0.3">
      <c r="A75" s="5" t="s">
        <v>10</v>
      </c>
      <c r="B75" s="6" t="s">
        <v>82</v>
      </c>
      <c r="C75" s="22" t="s">
        <v>81</v>
      </c>
      <c r="D75" s="80"/>
      <c r="E75" s="80"/>
      <c r="F75" s="98"/>
    </row>
    <row r="76" spans="1:6" ht="67.5" customHeight="1" x14ac:dyDescent="0.3">
      <c r="A76" s="100" t="s">
        <v>13</v>
      </c>
      <c r="B76" s="6" t="s">
        <v>83</v>
      </c>
      <c r="C76" s="86" t="s">
        <v>84</v>
      </c>
      <c r="D76" s="80"/>
      <c r="E76" s="80"/>
      <c r="F76" s="98"/>
    </row>
    <row r="77" spans="1:6" ht="30.75" customHeight="1" x14ac:dyDescent="0.3">
      <c r="A77" s="100"/>
      <c r="B77" s="6" t="s">
        <v>85</v>
      </c>
      <c r="C77" s="86"/>
      <c r="D77" s="80"/>
      <c r="E77" s="80"/>
      <c r="F77" s="98"/>
    </row>
    <row r="78" spans="1:6" ht="76.5" customHeight="1" x14ac:dyDescent="0.3">
      <c r="A78" s="100"/>
      <c r="B78" s="6" t="s">
        <v>86</v>
      </c>
      <c r="C78" s="86"/>
      <c r="D78" s="80"/>
      <c r="E78" s="80"/>
      <c r="F78" s="98"/>
    </row>
    <row r="79" spans="1:6" ht="54.75" customHeight="1" x14ac:dyDescent="0.3">
      <c r="A79" s="100"/>
      <c r="B79" s="6" t="s">
        <v>87</v>
      </c>
      <c r="C79" s="86"/>
      <c r="D79" s="80"/>
      <c r="E79" s="80"/>
      <c r="F79" s="98"/>
    </row>
    <row r="80" spans="1:6" ht="80.25" customHeight="1" x14ac:dyDescent="0.3">
      <c r="A80" s="5" t="s">
        <v>15</v>
      </c>
      <c r="B80" s="6" t="s">
        <v>88</v>
      </c>
      <c r="C80" s="22" t="s">
        <v>89</v>
      </c>
      <c r="D80" s="80"/>
      <c r="E80" s="80"/>
      <c r="F80" s="98"/>
    </row>
    <row r="81" spans="1:9" ht="48" customHeight="1" x14ac:dyDescent="0.3">
      <c r="A81" s="5">
        <v>5</v>
      </c>
      <c r="B81" s="6" t="s">
        <v>112</v>
      </c>
      <c r="C81" s="7" t="s">
        <v>90</v>
      </c>
      <c r="D81" s="80"/>
      <c r="E81" s="80"/>
      <c r="F81" s="98"/>
    </row>
    <row r="82" spans="1:9" ht="71.25" customHeight="1" x14ac:dyDescent="0.3">
      <c r="A82" s="5">
        <v>6</v>
      </c>
      <c r="B82" s="6" t="s">
        <v>91</v>
      </c>
      <c r="C82" s="7" t="s">
        <v>41</v>
      </c>
      <c r="D82" s="80"/>
      <c r="E82" s="80"/>
      <c r="F82" s="98"/>
    </row>
    <row r="83" spans="1:9" ht="53.25" customHeight="1" x14ac:dyDescent="0.3">
      <c r="A83" s="5">
        <v>7</v>
      </c>
      <c r="B83" s="6" t="s">
        <v>92</v>
      </c>
      <c r="C83" s="7" t="s">
        <v>55</v>
      </c>
      <c r="D83" s="80"/>
      <c r="E83" s="80"/>
      <c r="F83" s="98"/>
    </row>
    <row r="84" spans="1:9" ht="81" customHeight="1" x14ac:dyDescent="0.3">
      <c r="A84" s="5">
        <v>8</v>
      </c>
      <c r="B84" s="6" t="s">
        <v>93</v>
      </c>
      <c r="C84" s="7" t="s">
        <v>94</v>
      </c>
      <c r="D84" s="80"/>
      <c r="E84" s="80"/>
      <c r="F84" s="98"/>
    </row>
    <row r="85" spans="1:9" ht="94.5" customHeight="1" x14ac:dyDescent="0.3">
      <c r="A85" s="5">
        <v>9</v>
      </c>
      <c r="B85" s="6" t="s">
        <v>95</v>
      </c>
      <c r="C85" s="23" t="s">
        <v>96</v>
      </c>
      <c r="D85" s="80"/>
      <c r="E85" s="80"/>
      <c r="F85" s="98"/>
    </row>
    <row r="86" spans="1:9" ht="57" customHeight="1" x14ac:dyDescent="0.3">
      <c r="A86" s="5">
        <v>10</v>
      </c>
      <c r="B86" s="6" t="s">
        <v>113</v>
      </c>
      <c r="C86" s="23" t="s">
        <v>97</v>
      </c>
      <c r="D86" s="80"/>
      <c r="E86" s="80"/>
      <c r="F86" s="98"/>
    </row>
    <row r="87" spans="1:9" ht="36" customHeight="1" x14ac:dyDescent="0.3">
      <c r="A87" s="5">
        <v>11</v>
      </c>
      <c r="B87" s="6" t="s">
        <v>98</v>
      </c>
      <c r="C87" s="23" t="s">
        <v>99</v>
      </c>
      <c r="D87" s="80"/>
      <c r="E87" s="80"/>
      <c r="F87" s="98"/>
    </row>
    <row r="88" spans="1:9" ht="42" customHeight="1" x14ac:dyDescent="0.3">
      <c r="A88" s="5">
        <v>12</v>
      </c>
      <c r="B88" s="6" t="s">
        <v>100</v>
      </c>
      <c r="C88" s="23" t="s">
        <v>101</v>
      </c>
      <c r="D88" s="80"/>
      <c r="E88" s="80"/>
      <c r="F88" s="98"/>
    </row>
    <row r="89" spans="1:9" ht="103.5" customHeight="1" thickBot="1" x14ac:dyDescent="0.35">
      <c r="A89" s="5">
        <v>13</v>
      </c>
      <c r="B89" s="6" t="s">
        <v>102</v>
      </c>
      <c r="C89" s="23" t="s">
        <v>103</v>
      </c>
      <c r="D89" s="80"/>
      <c r="E89" s="80"/>
      <c r="F89" s="98"/>
    </row>
    <row r="90" spans="1:9" ht="78.75" hidden="1" customHeight="1" thickBot="1" x14ac:dyDescent="0.35">
      <c r="A90" s="8" t="s">
        <v>104</v>
      </c>
      <c r="B90" s="9" t="s">
        <v>105</v>
      </c>
      <c r="C90" s="14" t="s">
        <v>106</v>
      </c>
      <c r="D90" s="94"/>
      <c r="E90" s="51"/>
      <c r="F90" s="99"/>
    </row>
    <row r="91" spans="1:9" ht="15" thickBot="1" x14ac:dyDescent="0.35">
      <c r="A91" s="82" t="s">
        <v>107</v>
      </c>
      <c r="B91" s="83"/>
      <c r="C91" s="83"/>
      <c r="D91" s="83"/>
      <c r="E91" s="84"/>
      <c r="F91" s="85"/>
      <c r="I91">
        <f>I14</f>
        <v>824.4</v>
      </c>
    </row>
    <row r="92" spans="1:9" ht="15" hidden="1" thickBot="1" x14ac:dyDescent="0.35">
      <c r="A92" s="5" t="s">
        <v>108</v>
      </c>
      <c r="B92" s="24"/>
      <c r="C92" s="25"/>
      <c r="D92" s="26"/>
      <c r="E92" s="52"/>
      <c r="F92" s="27"/>
    </row>
    <row r="93" spans="1:9" ht="15" thickBot="1" x14ac:dyDescent="0.35">
      <c r="A93" s="28">
        <v>1</v>
      </c>
      <c r="B93" s="29" t="s">
        <v>109</v>
      </c>
      <c r="C93" s="30" t="s">
        <v>110</v>
      </c>
      <c r="D93" s="31">
        <f>I91*12*F93</f>
        <v>39571.199999999997</v>
      </c>
      <c r="E93" s="53">
        <v>39571.199999999997</v>
      </c>
      <c r="F93" s="32">
        <v>4</v>
      </c>
    </row>
    <row r="94" spans="1:9" ht="33" customHeight="1" thickBot="1" x14ac:dyDescent="0.35">
      <c r="A94" s="33"/>
      <c r="B94" s="34" t="s">
        <v>111</v>
      </c>
      <c r="C94" s="35"/>
      <c r="D94" s="56">
        <f>D93+D74+D70+D67+D61+D55+D50+D46+D44+D29+D27+D24+D22+D17</f>
        <v>215267.32800000001</v>
      </c>
      <c r="E94" s="57">
        <v>215267.32800000001</v>
      </c>
      <c r="F94" s="36"/>
    </row>
    <row r="95" spans="1:9" x14ac:dyDescent="0.3">
      <c r="A95" s="37"/>
    </row>
    <row r="96" spans="1:9" x14ac:dyDescent="0.3">
      <c r="A96" s="68"/>
      <c r="B96" s="71"/>
      <c r="C96" s="71"/>
      <c r="D96" s="72"/>
    </row>
    <row r="97" spans="1:4" s="58" customFormat="1" x14ac:dyDescent="0.3">
      <c r="A97" s="69"/>
      <c r="B97" s="73" t="s">
        <v>135</v>
      </c>
      <c r="C97" s="74"/>
      <c r="D97" s="75"/>
    </row>
    <row r="98" spans="1:4" ht="39.6" x14ac:dyDescent="0.3">
      <c r="A98" s="70"/>
      <c r="B98" s="59" t="s">
        <v>136</v>
      </c>
      <c r="C98" s="59" t="s">
        <v>137</v>
      </c>
      <c r="D98" s="59" t="s">
        <v>138</v>
      </c>
    </row>
    <row r="99" spans="1:4" x14ac:dyDescent="0.3">
      <c r="A99" s="60"/>
      <c r="B99" s="76" t="s">
        <v>139</v>
      </c>
      <c r="C99" s="77"/>
      <c r="D99" s="78"/>
    </row>
    <row r="100" spans="1:4" x14ac:dyDescent="0.3">
      <c r="A100" s="60"/>
      <c r="B100" s="61">
        <v>215267.32800000001</v>
      </c>
      <c r="C100" s="62">
        <v>216393.9</v>
      </c>
      <c r="D100" s="63">
        <f>SUM(B100-C100)</f>
        <v>-1126.5719999999856</v>
      </c>
    </row>
    <row r="101" spans="1:4" s="58" customFormat="1" x14ac:dyDescent="0.3">
      <c r="A101" s="64" t="s">
        <v>140</v>
      </c>
      <c r="B101" s="65">
        <f>SUM(B100)</f>
        <v>215267.32800000001</v>
      </c>
      <c r="C101" s="65">
        <f t="shared" ref="C101:D101" si="0">SUM(C100)</f>
        <v>216393.9</v>
      </c>
      <c r="D101" s="65">
        <f t="shared" si="0"/>
        <v>-1126.5719999999856</v>
      </c>
    </row>
    <row r="102" spans="1:4" x14ac:dyDescent="0.3">
      <c r="A102" s="66"/>
      <c r="B102" s="67"/>
      <c r="C102" s="67"/>
      <c r="D102" s="67"/>
    </row>
  </sheetData>
  <mergeCells count="55">
    <mergeCell ref="A28:F28"/>
    <mergeCell ref="A29:C29"/>
    <mergeCell ref="D29:D43"/>
    <mergeCell ref="F29:F43"/>
    <mergeCell ref="A37:C37"/>
    <mergeCell ref="E29:E43"/>
    <mergeCell ref="A14:F14"/>
    <mergeCell ref="A16:F16"/>
    <mergeCell ref="D17:D21"/>
    <mergeCell ref="F17:F21"/>
    <mergeCell ref="A23:F23"/>
    <mergeCell ref="E17:E21"/>
    <mergeCell ref="D61:D65"/>
    <mergeCell ref="F61:F65"/>
    <mergeCell ref="A46:C46"/>
    <mergeCell ref="D46:D49"/>
    <mergeCell ref="F46:F49"/>
    <mergeCell ref="A50:C50"/>
    <mergeCell ref="D50:D54"/>
    <mergeCell ref="F50:F54"/>
    <mergeCell ref="D55:D60"/>
    <mergeCell ref="E50:E54"/>
    <mergeCell ref="E46:E49"/>
    <mergeCell ref="A2:F2"/>
    <mergeCell ref="A3:F3"/>
    <mergeCell ref="B4:D4"/>
    <mergeCell ref="A6:D6"/>
    <mergeCell ref="A91:F91"/>
    <mergeCell ref="A66:F66"/>
    <mergeCell ref="D67:D68"/>
    <mergeCell ref="F67:F68"/>
    <mergeCell ref="A73:F73"/>
    <mergeCell ref="D74:D90"/>
    <mergeCell ref="F74:F90"/>
    <mergeCell ref="A76:A79"/>
    <mergeCell ref="C76:C79"/>
    <mergeCell ref="A55:C55"/>
    <mergeCell ref="F55:F59"/>
    <mergeCell ref="A61:C61"/>
    <mergeCell ref="A96:A98"/>
    <mergeCell ref="B96:D96"/>
    <mergeCell ref="B97:D97"/>
    <mergeCell ref="B99:D99"/>
    <mergeCell ref="E24:E26"/>
    <mergeCell ref="A69:F69"/>
    <mergeCell ref="D70:D72"/>
    <mergeCell ref="F70:F72"/>
    <mergeCell ref="A45:F45"/>
    <mergeCell ref="D24:D26"/>
    <mergeCell ref="F24:F26"/>
    <mergeCell ref="E74:E89"/>
    <mergeCell ref="E70:E72"/>
    <mergeCell ref="E67:E68"/>
    <mergeCell ref="E61:E65"/>
    <mergeCell ref="E55:E60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251)</vt:lpstr>
      <vt:lpstr>'Кирова 251)'!Область_печати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2018-12-12T04:56:22Z</dcterms:created>
  <dcterms:modified xsi:type="dcterms:W3CDTF">2020-03-19T23:49:24Z</dcterms:modified>
</cp:coreProperties>
</file>