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 activeTab="1"/>
  </bookViews>
  <sheets>
    <sheet name="Зейский 9 (2)" sheetId="2" r:id="rId1"/>
    <sheet name="Зейский 9" sheetId="1" r:id="rId2"/>
  </sheets>
  <definedNames>
    <definedName name="_xlnm.Print_Area" localSheetId="1">'Зейский 9'!$A$1:$E$89</definedName>
    <definedName name="_xlnm.Print_Area" localSheetId="0">'Зейский 9 (2)'!$A$1:$E$89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/>
  <c r="D85"/>
  <c r="D86"/>
  <c r="D86" i="2"/>
  <c r="K87"/>
  <c r="K85"/>
  <c r="D88"/>
  <c r="D85"/>
  <c r="J81"/>
  <c r="H89"/>
  <c r="H87"/>
  <c r="D64"/>
  <c r="D61"/>
  <c r="D56"/>
  <c r="D50"/>
  <c r="D45"/>
  <c r="D40"/>
  <c r="D36"/>
  <c r="D34"/>
  <c r="D20"/>
  <c r="D18"/>
  <c r="D15"/>
  <c r="D13"/>
  <c r="D8"/>
  <c r="H87" i="1"/>
  <c r="D64"/>
  <c r="D61"/>
  <c r="D56"/>
  <c r="D36"/>
  <c r="D34"/>
  <c r="D20"/>
  <c r="D18"/>
  <c r="D15"/>
  <c r="D13"/>
  <c r="D8"/>
  <c r="H89" l="1"/>
  <c r="D50"/>
  <c r="D45"/>
  <c r="D40"/>
</calcChain>
</file>

<file path=xl/sharedStrings.xml><?xml version="1.0" encoding="utf-8"?>
<sst xmlns="http://schemas.openxmlformats.org/spreadsheetml/2006/main" count="366" uniqueCount="125">
  <si>
    <t>Перечень работ и услуг по содержанию и ремонту общего имущества в многоквартирном доме № 9  по пер. Зейский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</si>
  <si>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</si>
  <si>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</si>
  <si>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</si>
  <si>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</si>
  <si>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</si>
  <si>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</si>
  <si>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</si>
  <si>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</si>
  <si>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</si>
  <si>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</si>
  <si>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</si>
  <si>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</si>
  <si>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</si>
  <si>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</si>
  <si>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</si>
  <si>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</si>
  <si>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</si>
  <si>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</si>
  <si>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</si>
  <si>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</si>
  <si>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</si>
  <si>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</si>
  <si>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</si>
  <si>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</si>
  <si>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</si>
  <si>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</si>
  <si>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</si>
  <si>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</si>
  <si>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</si>
  <si>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</si>
  <si>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</si>
  <si>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</si>
  <si>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</si>
  <si>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</si>
  <si>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</si>
  <si>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</si>
  <si>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</si>
  <si>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</si>
  <si>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</si>
  <si>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</si>
  <si>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</si>
  <si>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</si>
  <si>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</si>
  <si>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</si>
  <si>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</si>
  <si>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</si>
  <si>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</si>
  <si>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</si>
  <si>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</si>
  <si>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</si>
  <si>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</si>
  <si>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</si>
  <si>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</si>
  <si>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</si>
  <si>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</si>
  <si>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</si>
  <si>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</si>
  <si>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</si>
  <si>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</si>
  <si>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</si>
  <si>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</si>
  <si>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</si>
  <si>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</si>
  <si>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</si>
  <si>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</si>
  <si>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</si>
  <si>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</si>
  <si>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</si>
  <si>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</si>
  <si>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</si>
  <si>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</si>
  <si>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</si>
  <si>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</si>
  <si>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</si>
  <si>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</si>
  <si>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</si>
  <si>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</si>
  <si>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</si>
  <si>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</si>
  <si>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</si>
  <si>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</si>
  <si>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</si>
  <si>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</si>
  <si>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</si>
  <si>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</si>
  <si>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</si>
  <si>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</si>
  <si>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</si>
  <si>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</si>
  <si>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</si>
  <si>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</si>
  <si>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</si>
  <si>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</si>
  <si>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</si>
  <si>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</si>
  <si>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</si>
  <si>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</si>
  <si>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</si>
  <si>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</si>
  <si>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</si>
  <si>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</si>
  <si>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</si>
  <si>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</si>
  <si>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</si>
  <si>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</si>
  <si>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</si>
  <si>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апрель -сентябрь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</si>
  <si>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</si>
  <si>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</si>
  <si>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</si>
  <si>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</si>
  <si>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</si>
  <si>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1710,5кв.м.</t>
  </si>
  <si>
    <t>Текущий ремонт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</si>
  <si>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</si>
  <si>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</si>
  <si>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</si>
  <si>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</si>
  <si>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Приложение к дополнительному соглашению о внесении изменений в договор управления</t>
  </si>
  <si>
    <t>Приложение №7 (2020г)</t>
  </si>
  <si>
    <t>Ремонт межпанельных швов-10 пм</t>
  </si>
  <si>
    <t>Приложение №7 (2021г)</t>
  </si>
  <si>
    <t>Утепление торцевой стены - 50м2</t>
  </si>
  <si>
    <t>Утепление фасада торцевой стены - 50м2 (в долг)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</si>
</sst>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6" fillId="0" borderId="7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7" fillId="0" borderId="28" xfId="0" applyNumberFormat="1" applyFont="1" applyBorder="1" applyAlignment="1">
      <alignment horizontal="center" vertical="top" wrapText="1"/>
    </xf>
    <xf numFmtId="2" fontId="0" fillId="0" borderId="0" xfId="0" applyNumberFormat="1"/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0" xfId="0" applyAlignment="1">
      <alignment horizontal="center"/>
    </xf>
    <xf numFmtId="2" fontId="4" fillId="0" borderId="15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0"/>
  <sheetViews>
    <sheetView topLeftCell="A80" workbookViewId="0">
      <selection activeCell="B85" sqref="B85"/>
    </sheetView>
  </sheetViews>
  <sheetFormatPr defaultRowHeight="14.4"/>
  <cols>
    <col min="1" max="1" width="6" style="65" customWidth="1"/>
    <col min="2" max="2" width="44.33203125" customWidth="1"/>
    <col min="3" max="3" width="18" customWidth="1"/>
    <col min="4" max="4" width="12.44140625" style="46" customWidth="1"/>
    <col min="5" max="5" width="11.5546875" bestFit="1" customWidth="1"/>
    <col min="6" max="6" width="8.6640625" customWidth="1"/>
    <col min="7" max="7" width="8.88671875" hidden="1" customWidth="1"/>
    <col min="8" max="8" width="0.6640625" customWidth="1"/>
    <col min="9" max="9" width="7.33203125" customWidth="1"/>
  </cols>
  <sheetData>
    <row r="1" spans="1:8" ht="58.8" customHeight="1">
      <c r="C1" s="73" t="s">
        <v>119</v>
      </c>
      <c r="D1" s="73"/>
      <c r="E1" s="73"/>
    </row>
    <row r="2" spans="1:8">
      <c r="C2" s="72" t="s">
        <v>122</v>
      </c>
      <c r="D2" s="72"/>
      <c r="E2" s="72"/>
    </row>
    <row r="5" spans="1:8" ht="28.5" customHeight="1" thickBot="1">
      <c r="A5" s="78" t="s">
        <v>0</v>
      </c>
      <c r="B5" s="78"/>
      <c r="C5" s="78"/>
      <c r="D5" s="78"/>
      <c r="E5" s="78"/>
      <c r="H5">
        <v>1710.5</v>
      </c>
    </row>
    <row r="6" spans="1:8" ht="129" customHeight="1" thickBot="1">
      <c r="A6" s="1" t="s">
        <v>1</v>
      </c>
      <c r="B6" s="2" t="s">
        <v>2</v>
      </c>
      <c r="C6" s="2" t="s">
        <v>3</v>
      </c>
      <c r="D6" s="39" t="s">
        <v>115</v>
      </c>
      <c r="E6" s="3" t="s">
        <v>4</v>
      </c>
    </row>
    <row r="7" spans="1:8">
      <c r="A7" s="74" t="s">
        <v>5</v>
      </c>
      <c r="B7" s="75"/>
      <c r="C7" s="75"/>
      <c r="D7" s="75"/>
      <c r="E7" s="77"/>
    </row>
    <row r="8" spans="1:8" ht="93" customHeight="1">
      <c r="A8" s="66" t="s">
        <v>6</v>
      </c>
      <c r="B8" s="58" t="s">
        <v>7</v>
      </c>
      <c r="C8" s="57" t="s">
        <v>8</v>
      </c>
      <c r="D8" s="79">
        <f>H5*E8*12</f>
        <v>15394.5</v>
      </c>
      <c r="E8" s="82">
        <v>0.75</v>
      </c>
    </row>
    <row r="9" spans="1:8" ht="42.75" customHeight="1">
      <c r="A9" s="66" t="s">
        <v>9</v>
      </c>
      <c r="B9" s="58" t="s">
        <v>10</v>
      </c>
      <c r="C9" s="57" t="s">
        <v>11</v>
      </c>
      <c r="D9" s="80"/>
      <c r="E9" s="82"/>
    </row>
    <row r="10" spans="1:8" ht="30.75" customHeight="1">
      <c r="A10" s="66" t="s">
        <v>12</v>
      </c>
      <c r="B10" s="58" t="s">
        <v>13</v>
      </c>
      <c r="C10" s="57" t="s">
        <v>11</v>
      </c>
      <c r="D10" s="80"/>
      <c r="E10" s="82"/>
    </row>
    <row r="11" spans="1:8" ht="40.5" customHeight="1">
      <c r="A11" s="66" t="s">
        <v>14</v>
      </c>
      <c r="B11" s="58" t="s">
        <v>15</v>
      </c>
      <c r="C11" s="57" t="s">
        <v>11</v>
      </c>
      <c r="D11" s="80"/>
      <c r="E11" s="82"/>
    </row>
    <row r="12" spans="1:8" ht="55.5" customHeight="1">
      <c r="A12" s="66" t="s">
        <v>16</v>
      </c>
      <c r="B12" s="58" t="s">
        <v>17</v>
      </c>
      <c r="C12" s="57" t="s">
        <v>11</v>
      </c>
      <c r="D12" s="81"/>
      <c r="E12" s="82"/>
    </row>
    <row r="13" spans="1:8" ht="32.25" customHeight="1" thickBot="1">
      <c r="A13" s="53" t="s">
        <v>18</v>
      </c>
      <c r="B13" s="8" t="s">
        <v>19</v>
      </c>
      <c r="C13" s="9"/>
      <c r="D13" s="40">
        <f>E13*H5*12</f>
        <v>2052.6000000000004</v>
      </c>
      <c r="E13" s="11">
        <v>0.1</v>
      </c>
    </row>
    <row r="14" spans="1:8">
      <c r="A14" s="74" t="s">
        <v>20</v>
      </c>
      <c r="B14" s="75"/>
      <c r="C14" s="75"/>
      <c r="D14" s="75"/>
      <c r="E14" s="77"/>
    </row>
    <row r="15" spans="1:8" ht="35.25" customHeight="1">
      <c r="A15" s="66" t="s">
        <v>6</v>
      </c>
      <c r="B15" s="58" t="s">
        <v>21</v>
      </c>
      <c r="C15" s="57" t="s">
        <v>22</v>
      </c>
      <c r="D15" s="83">
        <f>H5*12*E15</f>
        <v>21552.3</v>
      </c>
      <c r="E15" s="82">
        <v>1.05</v>
      </c>
    </row>
    <row r="16" spans="1:8" ht="37.5" customHeight="1">
      <c r="A16" s="66" t="s">
        <v>9</v>
      </c>
      <c r="B16" s="58" t="s">
        <v>23</v>
      </c>
      <c r="C16" s="57" t="s">
        <v>24</v>
      </c>
      <c r="D16" s="83"/>
      <c r="E16" s="82"/>
    </row>
    <row r="17" spans="1:5" ht="78" customHeight="1">
      <c r="A17" s="66" t="s">
        <v>12</v>
      </c>
      <c r="B17" s="58" t="s">
        <v>25</v>
      </c>
      <c r="C17" s="57" t="s">
        <v>24</v>
      </c>
      <c r="D17" s="83"/>
      <c r="E17" s="82"/>
    </row>
    <row r="18" spans="1:5" ht="43.5" customHeight="1" thickBot="1">
      <c r="A18" s="53" t="s">
        <v>14</v>
      </c>
      <c r="B18" s="8" t="s">
        <v>26</v>
      </c>
      <c r="C18" s="59" t="s">
        <v>11</v>
      </c>
      <c r="D18" s="55">
        <f>H5*12*E18</f>
        <v>4310.46</v>
      </c>
      <c r="E18" s="56">
        <v>0.21</v>
      </c>
    </row>
    <row r="19" spans="1:5">
      <c r="A19" s="74" t="s">
        <v>27</v>
      </c>
      <c r="B19" s="75"/>
      <c r="C19" s="75"/>
      <c r="D19" s="84"/>
      <c r="E19" s="77"/>
    </row>
    <row r="20" spans="1:5">
      <c r="A20" s="85" t="s">
        <v>28</v>
      </c>
      <c r="B20" s="86"/>
      <c r="C20" s="87"/>
      <c r="D20" s="79">
        <f>H5*12*E20</f>
        <v>64041.120000000003</v>
      </c>
      <c r="E20" s="88">
        <v>3.12</v>
      </c>
    </row>
    <row r="21" spans="1:5" ht="25.5" customHeight="1">
      <c r="A21" s="66">
        <v>1</v>
      </c>
      <c r="B21" s="58" t="s">
        <v>29</v>
      </c>
      <c r="C21" s="15" t="s">
        <v>30</v>
      </c>
      <c r="D21" s="80"/>
      <c r="E21" s="88"/>
    </row>
    <row r="22" spans="1:5" ht="41.25" customHeight="1">
      <c r="A22" s="66">
        <v>2</v>
      </c>
      <c r="B22" s="58" t="s">
        <v>31</v>
      </c>
      <c r="C22" s="15" t="s">
        <v>32</v>
      </c>
      <c r="D22" s="80"/>
      <c r="E22" s="88"/>
    </row>
    <row r="23" spans="1:5">
      <c r="A23" s="66">
        <v>3</v>
      </c>
      <c r="B23" s="58" t="s">
        <v>33</v>
      </c>
      <c r="C23" s="15" t="s">
        <v>30</v>
      </c>
      <c r="D23" s="80"/>
      <c r="E23" s="88"/>
    </row>
    <row r="24" spans="1:5" ht="25.5" customHeight="1">
      <c r="A24" s="66">
        <v>4</v>
      </c>
      <c r="B24" s="58" t="s">
        <v>34</v>
      </c>
      <c r="C24" s="15" t="s">
        <v>35</v>
      </c>
      <c r="D24" s="80"/>
      <c r="E24" s="88"/>
    </row>
    <row r="25" spans="1:5" ht="41.25" customHeight="1">
      <c r="A25" s="66">
        <v>5</v>
      </c>
      <c r="B25" s="58" t="s">
        <v>116</v>
      </c>
      <c r="C25" s="15" t="s">
        <v>36</v>
      </c>
      <c r="D25" s="80"/>
      <c r="E25" s="88"/>
    </row>
    <row r="26" spans="1:5" ht="27" customHeight="1">
      <c r="A26" s="66">
        <v>6</v>
      </c>
      <c r="B26" s="58" t="s">
        <v>117</v>
      </c>
      <c r="C26" s="16" t="s">
        <v>38</v>
      </c>
      <c r="D26" s="80"/>
      <c r="E26" s="88"/>
    </row>
    <row r="27" spans="1:5">
      <c r="A27" s="90" t="s">
        <v>39</v>
      </c>
      <c r="B27" s="91"/>
      <c r="C27" s="91"/>
      <c r="D27" s="80"/>
      <c r="E27" s="88"/>
    </row>
    <row r="28" spans="1:5" ht="48" customHeight="1">
      <c r="A28" s="66">
        <v>7</v>
      </c>
      <c r="B28" s="58" t="s">
        <v>40</v>
      </c>
      <c r="C28" s="15" t="s">
        <v>41</v>
      </c>
      <c r="D28" s="80"/>
      <c r="E28" s="88"/>
    </row>
    <row r="29" spans="1:5" ht="48.75" customHeight="1">
      <c r="A29" s="66">
        <v>8</v>
      </c>
      <c r="B29" s="58" t="s">
        <v>42</v>
      </c>
      <c r="C29" s="15" t="s">
        <v>41</v>
      </c>
      <c r="D29" s="80"/>
      <c r="E29" s="88"/>
    </row>
    <row r="30" spans="1:5" ht="47.25" customHeight="1">
      <c r="A30" s="66">
        <v>9</v>
      </c>
      <c r="B30" s="58" t="s">
        <v>43</v>
      </c>
      <c r="C30" s="15" t="s">
        <v>30</v>
      </c>
      <c r="D30" s="80"/>
      <c r="E30" s="88"/>
    </row>
    <row r="31" spans="1:5" ht="25.5" customHeight="1">
      <c r="A31" s="66">
        <v>10</v>
      </c>
      <c r="B31" s="58" t="s">
        <v>44</v>
      </c>
      <c r="C31" s="15" t="s">
        <v>30</v>
      </c>
      <c r="D31" s="80"/>
      <c r="E31" s="88"/>
    </row>
    <row r="32" spans="1:5" ht="36.75" customHeight="1">
      <c r="A32" s="66">
        <v>11</v>
      </c>
      <c r="B32" s="58" t="s">
        <v>31</v>
      </c>
      <c r="C32" s="15" t="s">
        <v>45</v>
      </c>
      <c r="D32" s="80"/>
      <c r="E32" s="88"/>
    </row>
    <row r="33" spans="1:5" ht="21.75" customHeight="1">
      <c r="A33" s="66">
        <v>12</v>
      </c>
      <c r="B33" s="8" t="s">
        <v>46</v>
      </c>
      <c r="C33" s="57" t="s">
        <v>30</v>
      </c>
      <c r="D33" s="81"/>
      <c r="E33" s="89"/>
    </row>
    <row r="34" spans="1:5" ht="84.75" customHeight="1" thickBot="1">
      <c r="A34" s="66">
        <v>13</v>
      </c>
      <c r="B34" s="54" t="s">
        <v>111</v>
      </c>
      <c r="C34" s="38" t="s">
        <v>112</v>
      </c>
      <c r="D34" s="61">
        <f>E34*12*H5</f>
        <v>615.78</v>
      </c>
      <c r="E34" s="57">
        <v>0.03</v>
      </c>
    </row>
    <row r="35" spans="1:5">
      <c r="A35" s="74" t="s">
        <v>47</v>
      </c>
      <c r="B35" s="75"/>
      <c r="C35" s="75"/>
      <c r="D35" s="76"/>
      <c r="E35" s="77"/>
    </row>
    <row r="36" spans="1:5">
      <c r="A36" s="85" t="s">
        <v>48</v>
      </c>
      <c r="B36" s="86"/>
      <c r="C36" s="86"/>
      <c r="D36" s="83">
        <f>H5*12*E36</f>
        <v>17036.579999999998</v>
      </c>
      <c r="E36" s="82">
        <v>0.83</v>
      </c>
    </row>
    <row r="37" spans="1:5" ht="98.25" customHeight="1">
      <c r="A37" s="66" t="s">
        <v>6</v>
      </c>
      <c r="B37" s="58" t="s">
        <v>49</v>
      </c>
      <c r="C37" s="57" t="s">
        <v>50</v>
      </c>
      <c r="D37" s="83"/>
      <c r="E37" s="82"/>
    </row>
    <row r="38" spans="1:5" ht="60.75" customHeight="1">
      <c r="A38" s="66" t="s">
        <v>9</v>
      </c>
      <c r="B38" s="58" t="s">
        <v>51</v>
      </c>
      <c r="C38" s="57" t="s">
        <v>50</v>
      </c>
      <c r="D38" s="83"/>
      <c r="E38" s="82"/>
    </row>
    <row r="39" spans="1:5" ht="21" customHeight="1" thickBot="1">
      <c r="A39" s="53" t="s">
        <v>12</v>
      </c>
      <c r="B39" s="8" t="s">
        <v>52</v>
      </c>
      <c r="C39" s="17" t="s">
        <v>53</v>
      </c>
      <c r="D39" s="79"/>
      <c r="E39" s="92"/>
    </row>
    <row r="40" spans="1:5">
      <c r="A40" s="93" t="s">
        <v>54</v>
      </c>
      <c r="B40" s="94"/>
      <c r="C40" s="94"/>
      <c r="D40" s="95">
        <f>E40*12*H5</f>
        <v>20526</v>
      </c>
      <c r="E40" s="96">
        <v>1</v>
      </c>
    </row>
    <row r="41" spans="1:5" ht="68.25" customHeight="1">
      <c r="A41" s="66" t="s">
        <v>6</v>
      </c>
      <c r="B41" s="58" t="s">
        <v>55</v>
      </c>
      <c r="C41" s="57" t="s">
        <v>50</v>
      </c>
      <c r="D41" s="83"/>
      <c r="E41" s="97"/>
    </row>
    <row r="42" spans="1:5" ht="47.25" customHeight="1">
      <c r="A42" s="66" t="s">
        <v>9</v>
      </c>
      <c r="B42" s="58" t="s">
        <v>56</v>
      </c>
      <c r="C42" s="57" t="s">
        <v>50</v>
      </c>
      <c r="D42" s="83"/>
      <c r="E42" s="97"/>
    </row>
    <row r="43" spans="1:5" ht="56.25" customHeight="1">
      <c r="A43" s="66" t="s">
        <v>12</v>
      </c>
      <c r="B43" s="58" t="s">
        <v>57</v>
      </c>
      <c r="C43" s="57" t="s">
        <v>50</v>
      </c>
      <c r="D43" s="83"/>
      <c r="E43" s="97"/>
    </row>
    <row r="44" spans="1:5" ht="28.5" customHeight="1" thickBot="1">
      <c r="A44" s="53" t="s">
        <v>14</v>
      </c>
      <c r="B44" s="8" t="s">
        <v>52</v>
      </c>
      <c r="C44" s="59" t="s">
        <v>53</v>
      </c>
      <c r="D44" s="79"/>
      <c r="E44" s="98"/>
    </row>
    <row r="45" spans="1:5">
      <c r="A45" s="93" t="s">
        <v>58</v>
      </c>
      <c r="B45" s="94"/>
      <c r="C45" s="94"/>
      <c r="D45" s="95">
        <f>E45*12*H5</f>
        <v>23194.379999999997</v>
      </c>
      <c r="E45" s="99">
        <v>1.1299999999999999</v>
      </c>
    </row>
    <row r="46" spans="1:5" ht="58.5" customHeight="1">
      <c r="A46" s="66" t="s">
        <v>6</v>
      </c>
      <c r="B46" s="58" t="s">
        <v>59</v>
      </c>
      <c r="C46" s="57" t="s">
        <v>53</v>
      </c>
      <c r="D46" s="83"/>
      <c r="E46" s="82"/>
    </row>
    <row r="47" spans="1:5" ht="42" customHeight="1">
      <c r="A47" s="66" t="s">
        <v>9</v>
      </c>
      <c r="B47" s="58" t="s">
        <v>60</v>
      </c>
      <c r="C47" s="57" t="s">
        <v>11</v>
      </c>
      <c r="D47" s="83"/>
      <c r="E47" s="82"/>
    </row>
    <row r="48" spans="1:5" ht="44.25" customHeight="1">
      <c r="A48" s="66" t="s">
        <v>12</v>
      </c>
      <c r="B48" s="58" t="s">
        <v>61</v>
      </c>
      <c r="C48" s="57" t="s">
        <v>11</v>
      </c>
      <c r="D48" s="83"/>
      <c r="E48" s="82"/>
    </row>
    <row r="49" spans="1:5" ht="29.25" customHeight="1" thickBot="1">
      <c r="A49" s="53" t="s">
        <v>14</v>
      </c>
      <c r="B49" s="8" t="s">
        <v>62</v>
      </c>
      <c r="C49" s="59" t="s">
        <v>53</v>
      </c>
      <c r="D49" s="79"/>
      <c r="E49" s="92"/>
    </row>
    <row r="50" spans="1:5">
      <c r="A50" s="93" t="s">
        <v>63</v>
      </c>
      <c r="B50" s="94"/>
      <c r="C50" s="94"/>
      <c r="D50" s="100">
        <f>E50*12*H5</f>
        <v>50288.700000000004</v>
      </c>
      <c r="E50" s="103">
        <v>2.4500000000000002</v>
      </c>
    </row>
    <row r="51" spans="1:5" ht="54.75" customHeight="1">
      <c r="A51" s="66" t="s">
        <v>6</v>
      </c>
      <c r="B51" s="58" t="s">
        <v>118</v>
      </c>
      <c r="C51" s="57" t="s">
        <v>11</v>
      </c>
      <c r="D51" s="101"/>
      <c r="E51" s="104"/>
    </row>
    <row r="52" spans="1:5" ht="25.5" customHeight="1">
      <c r="A52" s="66" t="s">
        <v>9</v>
      </c>
      <c r="B52" s="58" t="s">
        <v>64</v>
      </c>
      <c r="C52" s="57" t="s">
        <v>11</v>
      </c>
      <c r="D52" s="101"/>
      <c r="E52" s="104"/>
    </row>
    <row r="53" spans="1:5" ht="58.5" customHeight="1">
      <c r="A53" s="66" t="s">
        <v>12</v>
      </c>
      <c r="B53" s="58" t="s">
        <v>65</v>
      </c>
      <c r="C53" s="57" t="s">
        <v>50</v>
      </c>
      <c r="D53" s="101"/>
      <c r="E53" s="104"/>
    </row>
    <row r="54" spans="1:5" ht="32.25" customHeight="1">
      <c r="A54" s="53" t="s">
        <v>14</v>
      </c>
      <c r="B54" s="8" t="s">
        <v>66</v>
      </c>
      <c r="C54" s="59" t="s">
        <v>11</v>
      </c>
      <c r="D54" s="102"/>
      <c r="E54" s="104"/>
    </row>
    <row r="55" spans="1:5" ht="21.6" customHeight="1" thickBot="1">
      <c r="A55" s="67">
        <v>5</v>
      </c>
      <c r="B55" s="58" t="s">
        <v>67</v>
      </c>
      <c r="C55" s="15" t="s">
        <v>11</v>
      </c>
      <c r="D55" s="43"/>
      <c r="E55" s="60"/>
    </row>
    <row r="56" spans="1:5">
      <c r="A56" s="93" t="s">
        <v>68</v>
      </c>
      <c r="B56" s="94"/>
      <c r="C56" s="94"/>
      <c r="D56" s="95">
        <f>E56*12*H5</f>
        <v>25657.5</v>
      </c>
      <c r="E56" s="105">
        <v>1.25</v>
      </c>
    </row>
    <row r="57" spans="1:5" ht="71.25" customHeight="1">
      <c r="A57" s="66" t="s">
        <v>6</v>
      </c>
      <c r="B57" s="58" t="s">
        <v>69</v>
      </c>
      <c r="C57" s="57" t="s">
        <v>11</v>
      </c>
      <c r="D57" s="83"/>
      <c r="E57" s="82"/>
    </row>
    <row r="58" spans="1:5" ht="82.5" customHeight="1">
      <c r="A58" s="66" t="s">
        <v>9</v>
      </c>
      <c r="B58" s="58" t="s">
        <v>70</v>
      </c>
      <c r="C58" s="57" t="s">
        <v>11</v>
      </c>
      <c r="D58" s="83"/>
      <c r="E58" s="82"/>
    </row>
    <row r="59" spans="1:5" ht="41.25" customHeight="1" thickBot="1">
      <c r="A59" s="53" t="s">
        <v>12</v>
      </c>
      <c r="B59" s="8" t="s">
        <v>71</v>
      </c>
      <c r="C59" s="10" t="s">
        <v>53</v>
      </c>
      <c r="D59" s="79"/>
      <c r="E59" s="92"/>
    </row>
    <row r="60" spans="1:5">
      <c r="A60" s="93" t="s">
        <v>72</v>
      </c>
      <c r="B60" s="94"/>
      <c r="C60" s="94"/>
      <c r="D60" s="94"/>
      <c r="E60" s="106"/>
    </row>
    <row r="61" spans="1:5" ht="71.25" customHeight="1">
      <c r="A61" s="66" t="s">
        <v>6</v>
      </c>
      <c r="B61" s="58" t="s">
        <v>73</v>
      </c>
      <c r="C61" s="19" t="s">
        <v>74</v>
      </c>
      <c r="D61" s="79">
        <f>E61*12*H5</f>
        <v>49467.66</v>
      </c>
      <c r="E61" s="82">
        <v>2.41</v>
      </c>
    </row>
    <row r="62" spans="1:5" ht="34.5" customHeight="1" thickBot="1">
      <c r="A62" s="53" t="s">
        <v>9</v>
      </c>
      <c r="B62" s="8" t="s">
        <v>75</v>
      </c>
      <c r="C62" s="10" t="s">
        <v>76</v>
      </c>
      <c r="D62" s="107"/>
      <c r="E62" s="92"/>
    </row>
    <row r="63" spans="1:5">
      <c r="A63" s="93" t="s">
        <v>77</v>
      </c>
      <c r="B63" s="94"/>
      <c r="C63" s="94"/>
      <c r="D63" s="94"/>
      <c r="E63" s="106"/>
    </row>
    <row r="64" spans="1:5" ht="78.75" customHeight="1">
      <c r="A64" s="66" t="s">
        <v>6</v>
      </c>
      <c r="B64" s="58" t="s">
        <v>78</v>
      </c>
      <c r="C64" s="19" t="s">
        <v>79</v>
      </c>
      <c r="D64" s="79">
        <f>E64*12*H5</f>
        <v>89288.099999999991</v>
      </c>
      <c r="E64" s="92">
        <v>4.3499999999999996</v>
      </c>
    </row>
    <row r="65" spans="1:5" ht="70.5" customHeight="1">
      <c r="A65" s="66" t="s">
        <v>9</v>
      </c>
      <c r="B65" s="58" t="s">
        <v>80</v>
      </c>
      <c r="C65" s="19" t="s">
        <v>79</v>
      </c>
      <c r="D65" s="80"/>
      <c r="E65" s="111"/>
    </row>
    <row r="66" spans="1:5" ht="67.5" customHeight="1">
      <c r="A66" s="113" t="s">
        <v>12</v>
      </c>
      <c r="B66" s="58" t="s">
        <v>81</v>
      </c>
      <c r="C66" s="114" t="s">
        <v>82</v>
      </c>
      <c r="D66" s="80"/>
      <c r="E66" s="111"/>
    </row>
    <row r="67" spans="1:5" ht="30.75" customHeight="1">
      <c r="A67" s="113"/>
      <c r="B67" s="58" t="s">
        <v>83</v>
      </c>
      <c r="C67" s="114"/>
      <c r="D67" s="80"/>
      <c r="E67" s="111"/>
    </row>
    <row r="68" spans="1:5" ht="15" customHeight="1">
      <c r="A68" s="113"/>
      <c r="B68" s="115" t="s">
        <v>84</v>
      </c>
      <c r="C68" s="114"/>
      <c r="D68" s="80"/>
      <c r="E68" s="111"/>
    </row>
    <row r="69" spans="1:5" ht="69.75" customHeight="1">
      <c r="A69" s="113"/>
      <c r="B69" s="115"/>
      <c r="C69" s="114"/>
      <c r="D69" s="80"/>
      <c r="E69" s="111"/>
    </row>
    <row r="70" spans="1:5" ht="76.5" customHeight="1">
      <c r="A70" s="113"/>
      <c r="B70" s="58" t="s">
        <v>85</v>
      </c>
      <c r="C70" s="114"/>
      <c r="D70" s="80"/>
      <c r="E70" s="111"/>
    </row>
    <row r="71" spans="1:5" ht="54.75" customHeight="1">
      <c r="A71" s="113"/>
      <c r="B71" s="58" t="s">
        <v>86</v>
      </c>
      <c r="C71" s="114"/>
      <c r="D71" s="80"/>
      <c r="E71" s="111"/>
    </row>
    <row r="72" spans="1:5" ht="80.25" customHeight="1">
      <c r="A72" s="66" t="s">
        <v>14</v>
      </c>
      <c r="B72" s="58" t="s">
        <v>87</v>
      </c>
      <c r="C72" s="19" t="s">
        <v>88</v>
      </c>
      <c r="D72" s="80"/>
      <c r="E72" s="111"/>
    </row>
    <row r="73" spans="1:5" ht="48" customHeight="1">
      <c r="A73" s="66">
        <v>5</v>
      </c>
      <c r="B73" s="58" t="s">
        <v>109</v>
      </c>
      <c r="C73" s="57" t="s">
        <v>89</v>
      </c>
      <c r="D73" s="80"/>
      <c r="E73" s="111"/>
    </row>
    <row r="74" spans="1:5" ht="71.25" customHeight="1">
      <c r="A74" s="66">
        <v>6</v>
      </c>
      <c r="B74" s="58" t="s">
        <v>90</v>
      </c>
      <c r="C74" s="57" t="s">
        <v>37</v>
      </c>
      <c r="D74" s="80"/>
      <c r="E74" s="111"/>
    </row>
    <row r="75" spans="1:5" ht="53.25" customHeight="1">
      <c r="A75" s="66">
        <v>7</v>
      </c>
      <c r="B75" s="58" t="s">
        <v>91</v>
      </c>
      <c r="C75" s="57" t="s">
        <v>50</v>
      </c>
      <c r="D75" s="80"/>
      <c r="E75" s="111"/>
    </row>
    <row r="76" spans="1:5" ht="81" customHeight="1">
      <c r="A76" s="66">
        <v>8</v>
      </c>
      <c r="B76" s="58" t="s">
        <v>92</v>
      </c>
      <c r="C76" s="57" t="s">
        <v>93</v>
      </c>
      <c r="D76" s="80"/>
      <c r="E76" s="111"/>
    </row>
    <row r="77" spans="1:5" ht="94.5" customHeight="1">
      <c r="A77" s="66">
        <v>9</v>
      </c>
      <c r="B77" s="58" t="s">
        <v>94</v>
      </c>
      <c r="C77" s="21" t="s">
        <v>95</v>
      </c>
      <c r="D77" s="80"/>
      <c r="E77" s="111"/>
    </row>
    <row r="78" spans="1:5" ht="57" customHeight="1">
      <c r="A78" s="66">
        <v>10</v>
      </c>
      <c r="B78" s="58" t="s">
        <v>110</v>
      </c>
      <c r="C78" s="21" t="s">
        <v>96</v>
      </c>
      <c r="D78" s="80"/>
      <c r="E78" s="111"/>
    </row>
    <row r="79" spans="1:5" ht="36" customHeight="1">
      <c r="A79" s="66">
        <v>11</v>
      </c>
      <c r="B79" s="58" t="s">
        <v>97</v>
      </c>
      <c r="C79" s="21" t="s">
        <v>98</v>
      </c>
      <c r="D79" s="80"/>
      <c r="E79" s="111"/>
    </row>
    <row r="80" spans="1:5" ht="42" customHeight="1">
      <c r="A80" s="66">
        <v>12</v>
      </c>
      <c r="B80" s="58" t="s">
        <v>99</v>
      </c>
      <c r="C80" s="21" t="s">
        <v>100</v>
      </c>
      <c r="D80" s="80"/>
      <c r="E80" s="111"/>
    </row>
    <row r="81" spans="1:11" ht="103.5" customHeight="1" thickBot="1">
      <c r="A81" s="66">
        <v>13</v>
      </c>
      <c r="B81" s="58" t="s">
        <v>101</v>
      </c>
      <c r="C81" s="21" t="s">
        <v>102</v>
      </c>
      <c r="D81" s="80"/>
      <c r="E81" s="111"/>
      <c r="J81">
        <f>4*1.11</f>
        <v>4.4400000000000004</v>
      </c>
    </row>
    <row r="82" spans="1:11" ht="78.75" hidden="1" customHeight="1" thickBot="1">
      <c r="A82" s="53" t="s">
        <v>103</v>
      </c>
      <c r="B82" s="8" t="s">
        <v>104</v>
      </c>
      <c r="C82" s="59" t="s">
        <v>105</v>
      </c>
      <c r="D82" s="107"/>
      <c r="E82" s="112"/>
    </row>
    <row r="83" spans="1:11" ht="17.25" customHeight="1">
      <c r="A83" s="108" t="s">
        <v>114</v>
      </c>
      <c r="B83" s="109"/>
      <c r="C83" s="109"/>
      <c r="D83" s="109"/>
      <c r="E83" s="110"/>
    </row>
    <row r="84" spans="1:11" hidden="1">
      <c r="A84" s="66" t="s">
        <v>106</v>
      </c>
      <c r="B84" s="22"/>
      <c r="C84" s="23"/>
      <c r="D84" s="44"/>
      <c r="E84" s="24"/>
    </row>
    <row r="85" spans="1:11">
      <c r="A85" s="53">
        <v>1</v>
      </c>
      <c r="B85" s="71" t="s">
        <v>123</v>
      </c>
      <c r="C85" s="25" t="s">
        <v>107</v>
      </c>
      <c r="D85" s="26">
        <f>E85*12*I85</f>
        <v>91135.44</v>
      </c>
      <c r="E85" s="27">
        <v>4.4400000000000004</v>
      </c>
      <c r="G85">
        <v>1710.9</v>
      </c>
      <c r="I85">
        <v>1710.5</v>
      </c>
      <c r="K85">
        <f>12*4.8*I85</f>
        <v>98524.799999999988</v>
      </c>
    </row>
    <row r="86" spans="1:11">
      <c r="A86" s="53">
        <v>2</v>
      </c>
      <c r="B86" s="62" t="s">
        <v>121</v>
      </c>
      <c r="C86" s="25" t="s">
        <v>107</v>
      </c>
      <c r="D86" s="64">
        <f>I85*12*E86</f>
        <v>7389.36</v>
      </c>
      <c r="E86" s="27">
        <v>0.36</v>
      </c>
    </row>
    <row r="87" spans="1:11" ht="24.75" customHeight="1">
      <c r="A87" s="68"/>
      <c r="B87" s="29" t="s">
        <v>108</v>
      </c>
      <c r="C87" s="30"/>
      <c r="D87" s="31"/>
      <c r="E87" s="31">
        <v>23.48</v>
      </c>
      <c r="H87">
        <f>E87*12*H5</f>
        <v>481950.48</v>
      </c>
      <c r="K87" s="46">
        <f>K85-D85</f>
        <v>7389.359999999986</v>
      </c>
    </row>
    <row r="88" spans="1:11" ht="33" customHeight="1" thickBot="1">
      <c r="A88" s="69"/>
      <c r="B88" s="33" t="s">
        <v>113</v>
      </c>
      <c r="C88" s="34"/>
      <c r="D88" s="45">
        <f>E87*12*I85</f>
        <v>481950.48</v>
      </c>
      <c r="E88" s="35"/>
    </row>
    <row r="89" spans="1:11">
      <c r="A89" s="70"/>
      <c r="H89">
        <f>E87*12*G85</f>
        <v>482063.18400000001</v>
      </c>
    </row>
    <row r="90" spans="1:11">
      <c r="A90" s="70"/>
    </row>
  </sheetData>
  <mergeCells count="40">
    <mergeCell ref="A83:E83"/>
    <mergeCell ref="A63:E63"/>
    <mergeCell ref="D64:D82"/>
    <mergeCell ref="E64:E82"/>
    <mergeCell ref="A66:A71"/>
    <mergeCell ref="C66:C71"/>
    <mergeCell ref="B68:B69"/>
    <mergeCell ref="A56:C56"/>
    <mergeCell ref="D56:D59"/>
    <mergeCell ref="E56:E59"/>
    <mergeCell ref="A60:E60"/>
    <mergeCell ref="D61:D62"/>
    <mergeCell ref="E61:E62"/>
    <mergeCell ref="A45:C45"/>
    <mergeCell ref="D45:D49"/>
    <mergeCell ref="E45:E49"/>
    <mergeCell ref="A50:C50"/>
    <mergeCell ref="D50:D54"/>
    <mergeCell ref="E50:E54"/>
    <mergeCell ref="A36:C36"/>
    <mergeCell ref="D36:D39"/>
    <mergeCell ref="E36:E39"/>
    <mergeCell ref="A40:C40"/>
    <mergeCell ref="D40:D44"/>
    <mergeCell ref="E40:E44"/>
    <mergeCell ref="C2:E2"/>
    <mergeCell ref="C1:E1"/>
    <mergeCell ref="A35:E35"/>
    <mergeCell ref="A5:E5"/>
    <mergeCell ref="A7:E7"/>
    <mergeCell ref="D8:D12"/>
    <mergeCell ref="E8:E12"/>
    <mergeCell ref="A14:E14"/>
    <mergeCell ref="D15:D17"/>
    <mergeCell ref="E15:E17"/>
    <mergeCell ref="A19:E19"/>
    <mergeCell ref="A20:C20"/>
    <mergeCell ref="D20:D33"/>
    <mergeCell ref="E20:E33"/>
    <mergeCell ref="A27:C27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4"/>
  <dimension ref="A1:I90"/>
  <sheetViews>
    <sheetView tabSelected="1" topLeftCell="A79" workbookViewId="0">
      <selection activeCell="B85" sqref="B85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46" customWidth="1"/>
    <col min="5" max="5" width="11.5546875" bestFit="1" customWidth="1"/>
    <col min="6" max="6" width="8.6640625" customWidth="1"/>
    <col min="7" max="7" width="8.88671875" hidden="1" customWidth="1"/>
    <col min="8" max="8" width="0.6640625" customWidth="1"/>
    <col min="9" max="9" width="7.33203125" customWidth="1"/>
  </cols>
  <sheetData>
    <row r="1" spans="1:8" ht="58.8" customHeight="1">
      <c r="A1" s="63"/>
      <c r="C1" s="73" t="s">
        <v>119</v>
      </c>
      <c r="D1" s="73"/>
      <c r="E1" s="73"/>
    </row>
    <row r="2" spans="1:8">
      <c r="A2" s="63"/>
      <c r="C2" s="72" t="s">
        <v>120</v>
      </c>
      <c r="D2" s="72"/>
      <c r="E2" s="72"/>
    </row>
    <row r="5" spans="1:8" ht="28.5" customHeight="1" thickBot="1">
      <c r="A5" s="78" t="s">
        <v>0</v>
      </c>
      <c r="B5" s="78"/>
      <c r="C5" s="78"/>
      <c r="D5" s="78"/>
      <c r="E5" s="78"/>
      <c r="H5">
        <v>1710.5</v>
      </c>
    </row>
    <row r="6" spans="1:8" ht="129" customHeight="1" thickBot="1">
      <c r="A6" s="1" t="s">
        <v>1</v>
      </c>
      <c r="B6" s="2" t="s">
        <v>2</v>
      </c>
      <c r="C6" s="2" t="s">
        <v>3</v>
      </c>
      <c r="D6" s="39" t="s">
        <v>115</v>
      </c>
      <c r="E6" s="3" t="s">
        <v>4</v>
      </c>
    </row>
    <row r="7" spans="1:8">
      <c r="A7" s="74" t="s">
        <v>5</v>
      </c>
      <c r="B7" s="75"/>
      <c r="C7" s="75"/>
      <c r="D7" s="75"/>
      <c r="E7" s="77"/>
    </row>
    <row r="8" spans="1:8" ht="93" customHeight="1">
      <c r="A8" s="4" t="s">
        <v>6</v>
      </c>
      <c r="B8" s="5" t="s">
        <v>7</v>
      </c>
      <c r="C8" s="6" t="s">
        <v>8</v>
      </c>
      <c r="D8" s="79">
        <f>H5*E8*12</f>
        <v>15394.5</v>
      </c>
      <c r="E8" s="82">
        <v>0.75</v>
      </c>
    </row>
    <row r="9" spans="1:8" ht="42.75" customHeight="1">
      <c r="A9" s="4" t="s">
        <v>9</v>
      </c>
      <c r="B9" s="5" t="s">
        <v>10</v>
      </c>
      <c r="C9" s="6" t="s">
        <v>11</v>
      </c>
      <c r="D9" s="80"/>
      <c r="E9" s="82"/>
    </row>
    <row r="10" spans="1:8" ht="30.75" customHeight="1">
      <c r="A10" s="4" t="s">
        <v>12</v>
      </c>
      <c r="B10" s="5" t="s">
        <v>13</v>
      </c>
      <c r="C10" s="6" t="s">
        <v>11</v>
      </c>
      <c r="D10" s="80"/>
      <c r="E10" s="82"/>
    </row>
    <row r="11" spans="1:8" ht="40.5" customHeight="1">
      <c r="A11" s="4" t="s">
        <v>14</v>
      </c>
      <c r="B11" s="5" t="s">
        <v>15</v>
      </c>
      <c r="C11" s="6" t="s">
        <v>11</v>
      </c>
      <c r="D11" s="80"/>
      <c r="E11" s="82"/>
    </row>
    <row r="12" spans="1:8" ht="55.5" customHeight="1">
      <c r="A12" s="4" t="s">
        <v>16</v>
      </c>
      <c r="B12" s="5" t="s">
        <v>17</v>
      </c>
      <c r="C12" s="6" t="s">
        <v>11</v>
      </c>
      <c r="D12" s="81"/>
      <c r="E12" s="82"/>
    </row>
    <row r="13" spans="1:8" ht="32.25" customHeight="1" thickBot="1">
      <c r="A13" s="7" t="s">
        <v>18</v>
      </c>
      <c r="B13" s="8" t="s">
        <v>19</v>
      </c>
      <c r="C13" s="9"/>
      <c r="D13" s="40">
        <f>E13*H5*12</f>
        <v>2052.6000000000004</v>
      </c>
      <c r="E13" s="11">
        <v>0.1</v>
      </c>
    </row>
    <row r="14" spans="1:8">
      <c r="A14" s="74" t="s">
        <v>20</v>
      </c>
      <c r="B14" s="75"/>
      <c r="C14" s="75"/>
      <c r="D14" s="75"/>
      <c r="E14" s="77"/>
    </row>
    <row r="15" spans="1:8" ht="35.25" customHeight="1">
      <c r="A15" s="4" t="s">
        <v>6</v>
      </c>
      <c r="B15" s="5" t="s">
        <v>21</v>
      </c>
      <c r="C15" s="6" t="s">
        <v>22</v>
      </c>
      <c r="D15" s="83">
        <f>H5*12*E15</f>
        <v>21552.3</v>
      </c>
      <c r="E15" s="82">
        <v>1.05</v>
      </c>
    </row>
    <row r="16" spans="1:8" ht="37.5" customHeight="1">
      <c r="A16" s="4" t="s">
        <v>9</v>
      </c>
      <c r="B16" s="5" t="s">
        <v>23</v>
      </c>
      <c r="C16" s="6" t="s">
        <v>24</v>
      </c>
      <c r="D16" s="83"/>
      <c r="E16" s="82"/>
    </row>
    <row r="17" spans="1:5" ht="78" customHeight="1">
      <c r="A17" s="4" t="s">
        <v>12</v>
      </c>
      <c r="B17" s="5" t="s">
        <v>25</v>
      </c>
      <c r="C17" s="6" t="s">
        <v>24</v>
      </c>
      <c r="D17" s="83"/>
      <c r="E17" s="82"/>
    </row>
    <row r="18" spans="1:5" ht="43.5" customHeight="1" thickBot="1">
      <c r="A18" s="7" t="s">
        <v>14</v>
      </c>
      <c r="B18" s="8" t="s">
        <v>26</v>
      </c>
      <c r="C18" s="13" t="s">
        <v>11</v>
      </c>
      <c r="D18" s="41">
        <f>H5*12*E18</f>
        <v>4310.46</v>
      </c>
      <c r="E18" s="14">
        <v>0.21</v>
      </c>
    </row>
    <row r="19" spans="1:5">
      <c r="A19" s="74" t="s">
        <v>27</v>
      </c>
      <c r="B19" s="75"/>
      <c r="C19" s="75"/>
      <c r="D19" s="84"/>
      <c r="E19" s="77"/>
    </row>
    <row r="20" spans="1:5">
      <c r="A20" s="85" t="s">
        <v>28</v>
      </c>
      <c r="B20" s="86"/>
      <c r="C20" s="87"/>
      <c r="D20" s="79">
        <f>H5*12*E20</f>
        <v>64041.120000000003</v>
      </c>
      <c r="E20" s="88">
        <v>3.12</v>
      </c>
    </row>
    <row r="21" spans="1:5" ht="25.5" customHeight="1">
      <c r="A21" s="4">
        <v>1</v>
      </c>
      <c r="B21" s="5" t="s">
        <v>29</v>
      </c>
      <c r="C21" s="15" t="s">
        <v>30</v>
      </c>
      <c r="D21" s="80"/>
      <c r="E21" s="88"/>
    </row>
    <row r="22" spans="1:5" ht="41.25" customHeight="1">
      <c r="A22" s="4">
        <v>2</v>
      </c>
      <c r="B22" s="5" t="s">
        <v>31</v>
      </c>
      <c r="C22" s="15" t="s">
        <v>32</v>
      </c>
      <c r="D22" s="80"/>
      <c r="E22" s="88"/>
    </row>
    <row r="23" spans="1:5">
      <c r="A23" s="4">
        <v>3</v>
      </c>
      <c r="B23" s="5" t="s">
        <v>33</v>
      </c>
      <c r="C23" s="15" t="s">
        <v>30</v>
      </c>
      <c r="D23" s="80"/>
      <c r="E23" s="88"/>
    </row>
    <row r="24" spans="1:5" ht="25.5" customHeight="1">
      <c r="A24" s="50">
        <v>4</v>
      </c>
      <c r="B24" s="5" t="s">
        <v>34</v>
      </c>
      <c r="C24" s="15" t="s">
        <v>35</v>
      </c>
      <c r="D24" s="80"/>
      <c r="E24" s="88"/>
    </row>
    <row r="25" spans="1:5" ht="41.25" customHeight="1">
      <c r="A25" s="50">
        <v>5</v>
      </c>
      <c r="B25" s="52" t="s">
        <v>116</v>
      </c>
      <c r="C25" s="15" t="s">
        <v>36</v>
      </c>
      <c r="D25" s="80"/>
      <c r="E25" s="88"/>
    </row>
    <row r="26" spans="1:5" ht="27" customHeight="1">
      <c r="A26" s="50">
        <v>6</v>
      </c>
      <c r="B26" s="52" t="s">
        <v>117</v>
      </c>
      <c r="C26" s="16" t="s">
        <v>38</v>
      </c>
      <c r="D26" s="80"/>
      <c r="E26" s="88"/>
    </row>
    <row r="27" spans="1:5">
      <c r="A27" s="90" t="s">
        <v>39</v>
      </c>
      <c r="B27" s="91"/>
      <c r="C27" s="91"/>
      <c r="D27" s="80"/>
      <c r="E27" s="88"/>
    </row>
    <row r="28" spans="1:5" ht="48" customHeight="1">
      <c r="A28" s="4">
        <v>7</v>
      </c>
      <c r="B28" s="5" t="s">
        <v>40</v>
      </c>
      <c r="C28" s="15" t="s">
        <v>41</v>
      </c>
      <c r="D28" s="80"/>
      <c r="E28" s="88"/>
    </row>
    <row r="29" spans="1:5" ht="48.75" customHeight="1">
      <c r="A29" s="4">
        <v>8</v>
      </c>
      <c r="B29" s="5" t="s">
        <v>42</v>
      </c>
      <c r="C29" s="15" t="s">
        <v>41</v>
      </c>
      <c r="D29" s="80"/>
      <c r="E29" s="88"/>
    </row>
    <row r="30" spans="1:5" ht="47.25" customHeight="1">
      <c r="A30" s="4">
        <v>9</v>
      </c>
      <c r="B30" s="5" t="s">
        <v>43</v>
      </c>
      <c r="C30" s="15" t="s">
        <v>30</v>
      </c>
      <c r="D30" s="80"/>
      <c r="E30" s="88"/>
    </row>
    <row r="31" spans="1:5" ht="25.5" customHeight="1">
      <c r="A31" s="50">
        <v>10</v>
      </c>
      <c r="B31" s="5" t="s">
        <v>44</v>
      </c>
      <c r="C31" s="15" t="s">
        <v>30</v>
      </c>
      <c r="D31" s="80"/>
      <c r="E31" s="88"/>
    </row>
    <row r="32" spans="1:5" ht="36.75" customHeight="1">
      <c r="A32" s="50">
        <v>11</v>
      </c>
      <c r="B32" s="5" t="s">
        <v>31</v>
      </c>
      <c r="C32" s="15" t="s">
        <v>45</v>
      </c>
      <c r="D32" s="80"/>
      <c r="E32" s="88"/>
    </row>
    <row r="33" spans="1:5" ht="21.75" customHeight="1">
      <c r="A33" s="50">
        <v>12</v>
      </c>
      <c r="B33" s="8" t="s">
        <v>46</v>
      </c>
      <c r="C33" s="47" t="s">
        <v>30</v>
      </c>
      <c r="D33" s="81"/>
      <c r="E33" s="89"/>
    </row>
    <row r="34" spans="1:5" ht="84.75" customHeight="1" thickBot="1">
      <c r="A34" s="50">
        <v>13</v>
      </c>
      <c r="B34" s="54" t="s">
        <v>111</v>
      </c>
      <c r="C34" s="38" t="s">
        <v>112</v>
      </c>
      <c r="D34" s="42">
        <f>E34*12*H5</f>
        <v>615.78</v>
      </c>
      <c r="E34" s="12">
        <v>0.03</v>
      </c>
    </row>
    <row r="35" spans="1:5">
      <c r="A35" s="74" t="s">
        <v>47</v>
      </c>
      <c r="B35" s="75"/>
      <c r="C35" s="75"/>
      <c r="D35" s="76"/>
      <c r="E35" s="77"/>
    </row>
    <row r="36" spans="1:5">
      <c r="A36" s="85" t="s">
        <v>48</v>
      </c>
      <c r="B36" s="86"/>
      <c r="C36" s="86"/>
      <c r="D36" s="83">
        <f>H5*12*E36</f>
        <v>17036.579999999998</v>
      </c>
      <c r="E36" s="82">
        <v>0.83</v>
      </c>
    </row>
    <row r="37" spans="1:5" ht="98.25" customHeight="1">
      <c r="A37" s="4" t="s">
        <v>6</v>
      </c>
      <c r="B37" s="5" t="s">
        <v>49</v>
      </c>
      <c r="C37" s="6" t="s">
        <v>50</v>
      </c>
      <c r="D37" s="83"/>
      <c r="E37" s="82"/>
    </row>
    <row r="38" spans="1:5" ht="60.75" customHeight="1">
      <c r="A38" s="4" t="s">
        <v>9</v>
      </c>
      <c r="B38" s="5" t="s">
        <v>51</v>
      </c>
      <c r="C38" s="6" t="s">
        <v>50</v>
      </c>
      <c r="D38" s="83"/>
      <c r="E38" s="82"/>
    </row>
    <row r="39" spans="1:5" ht="21" customHeight="1" thickBot="1">
      <c r="A39" s="7" t="s">
        <v>12</v>
      </c>
      <c r="B39" s="8" t="s">
        <v>52</v>
      </c>
      <c r="C39" s="17" t="s">
        <v>53</v>
      </c>
      <c r="D39" s="79"/>
      <c r="E39" s="92"/>
    </row>
    <row r="40" spans="1:5">
      <c r="A40" s="93" t="s">
        <v>54</v>
      </c>
      <c r="B40" s="94"/>
      <c r="C40" s="94"/>
      <c r="D40" s="95">
        <f>E40*12*H5</f>
        <v>20526</v>
      </c>
      <c r="E40" s="96">
        <v>1</v>
      </c>
    </row>
    <row r="41" spans="1:5" ht="68.25" customHeight="1">
      <c r="A41" s="4" t="s">
        <v>6</v>
      </c>
      <c r="B41" s="5" t="s">
        <v>55</v>
      </c>
      <c r="C41" s="6" t="s">
        <v>50</v>
      </c>
      <c r="D41" s="83"/>
      <c r="E41" s="97"/>
    </row>
    <row r="42" spans="1:5" ht="47.25" customHeight="1">
      <c r="A42" s="4" t="s">
        <v>9</v>
      </c>
      <c r="B42" s="5" t="s">
        <v>56</v>
      </c>
      <c r="C42" s="6" t="s">
        <v>50</v>
      </c>
      <c r="D42" s="83"/>
      <c r="E42" s="97"/>
    </row>
    <row r="43" spans="1:5" ht="56.25" customHeight="1">
      <c r="A43" s="4" t="s">
        <v>12</v>
      </c>
      <c r="B43" s="5" t="s">
        <v>57</v>
      </c>
      <c r="C43" s="6" t="s">
        <v>50</v>
      </c>
      <c r="D43" s="83"/>
      <c r="E43" s="97"/>
    </row>
    <row r="44" spans="1:5" ht="28.5" customHeight="1" thickBot="1">
      <c r="A44" s="7" t="s">
        <v>14</v>
      </c>
      <c r="B44" s="8" t="s">
        <v>52</v>
      </c>
      <c r="C44" s="13" t="s">
        <v>53</v>
      </c>
      <c r="D44" s="79"/>
      <c r="E44" s="98"/>
    </row>
    <row r="45" spans="1:5">
      <c r="A45" s="93" t="s">
        <v>58</v>
      </c>
      <c r="B45" s="94"/>
      <c r="C45" s="94"/>
      <c r="D45" s="95">
        <f>E45*12*H5</f>
        <v>23194.379999999997</v>
      </c>
      <c r="E45" s="99">
        <v>1.1299999999999999</v>
      </c>
    </row>
    <row r="46" spans="1:5" ht="58.5" customHeight="1">
      <c r="A46" s="4" t="s">
        <v>6</v>
      </c>
      <c r="B46" s="5" t="s">
        <v>59</v>
      </c>
      <c r="C46" s="6" t="s">
        <v>53</v>
      </c>
      <c r="D46" s="83"/>
      <c r="E46" s="82"/>
    </row>
    <row r="47" spans="1:5" ht="42" customHeight="1">
      <c r="A47" s="4" t="s">
        <v>9</v>
      </c>
      <c r="B47" s="5" t="s">
        <v>60</v>
      </c>
      <c r="C47" s="6" t="s">
        <v>11</v>
      </c>
      <c r="D47" s="83"/>
      <c r="E47" s="82"/>
    </row>
    <row r="48" spans="1:5" ht="44.25" customHeight="1">
      <c r="A48" s="4" t="s">
        <v>12</v>
      </c>
      <c r="B48" s="5" t="s">
        <v>61</v>
      </c>
      <c r="C48" s="6" t="s">
        <v>11</v>
      </c>
      <c r="D48" s="83"/>
      <c r="E48" s="82"/>
    </row>
    <row r="49" spans="1:5" ht="29.25" customHeight="1" thickBot="1">
      <c r="A49" s="7" t="s">
        <v>14</v>
      </c>
      <c r="B49" s="8" t="s">
        <v>62</v>
      </c>
      <c r="C49" s="13" t="s">
        <v>53</v>
      </c>
      <c r="D49" s="79"/>
      <c r="E49" s="92"/>
    </row>
    <row r="50" spans="1:5">
      <c r="A50" s="93" t="s">
        <v>63</v>
      </c>
      <c r="B50" s="94"/>
      <c r="C50" s="94"/>
      <c r="D50" s="100">
        <f>E50*12*H5</f>
        <v>50288.700000000004</v>
      </c>
      <c r="E50" s="103">
        <v>2.4500000000000002</v>
      </c>
    </row>
    <row r="51" spans="1:5" ht="54.75" customHeight="1">
      <c r="A51" s="4" t="s">
        <v>6</v>
      </c>
      <c r="B51" s="52" t="s">
        <v>118</v>
      </c>
      <c r="C51" s="6" t="s">
        <v>11</v>
      </c>
      <c r="D51" s="101"/>
      <c r="E51" s="104"/>
    </row>
    <row r="52" spans="1:5" ht="25.5" customHeight="1">
      <c r="A52" s="4" t="s">
        <v>9</v>
      </c>
      <c r="B52" s="5" t="s">
        <v>64</v>
      </c>
      <c r="C52" s="6" t="s">
        <v>11</v>
      </c>
      <c r="D52" s="101"/>
      <c r="E52" s="104"/>
    </row>
    <row r="53" spans="1:5" ht="58.5" customHeight="1">
      <c r="A53" s="4" t="s">
        <v>12</v>
      </c>
      <c r="B53" s="5" t="s">
        <v>65</v>
      </c>
      <c r="C53" s="6" t="s">
        <v>50</v>
      </c>
      <c r="D53" s="101"/>
      <c r="E53" s="104"/>
    </row>
    <row r="54" spans="1:5" ht="32.25" customHeight="1">
      <c r="A54" s="7" t="s">
        <v>14</v>
      </c>
      <c r="B54" s="8" t="s">
        <v>66</v>
      </c>
      <c r="C54" s="13" t="s">
        <v>11</v>
      </c>
      <c r="D54" s="102"/>
      <c r="E54" s="104"/>
    </row>
    <row r="55" spans="1:5" ht="21.6" customHeight="1" thickBot="1">
      <c r="A55" s="6">
        <v>5</v>
      </c>
      <c r="B55" s="5" t="s">
        <v>67</v>
      </c>
      <c r="C55" s="15" t="s">
        <v>11</v>
      </c>
      <c r="D55" s="43"/>
      <c r="E55" s="18"/>
    </row>
    <row r="56" spans="1:5">
      <c r="A56" s="93" t="s">
        <v>68</v>
      </c>
      <c r="B56" s="94"/>
      <c r="C56" s="94"/>
      <c r="D56" s="95">
        <f>E56*12*H5</f>
        <v>25657.5</v>
      </c>
      <c r="E56" s="105">
        <v>1.25</v>
      </c>
    </row>
    <row r="57" spans="1:5" ht="71.25" customHeight="1">
      <c r="A57" s="4" t="s">
        <v>6</v>
      </c>
      <c r="B57" s="5" t="s">
        <v>69</v>
      </c>
      <c r="C57" s="51" t="s">
        <v>11</v>
      </c>
      <c r="D57" s="83"/>
      <c r="E57" s="82"/>
    </row>
    <row r="58" spans="1:5" ht="82.5" customHeight="1">
      <c r="A58" s="49" t="s">
        <v>9</v>
      </c>
      <c r="B58" s="5" t="s">
        <v>70</v>
      </c>
      <c r="C58" s="6" t="s">
        <v>11</v>
      </c>
      <c r="D58" s="83"/>
      <c r="E58" s="82"/>
    </row>
    <row r="59" spans="1:5" ht="41.25" customHeight="1" thickBot="1">
      <c r="A59" s="48" t="s">
        <v>12</v>
      </c>
      <c r="B59" s="8" t="s">
        <v>71</v>
      </c>
      <c r="C59" s="10" t="s">
        <v>53</v>
      </c>
      <c r="D59" s="79"/>
      <c r="E59" s="92"/>
    </row>
    <row r="60" spans="1:5">
      <c r="A60" s="93" t="s">
        <v>72</v>
      </c>
      <c r="B60" s="94"/>
      <c r="C60" s="94"/>
      <c r="D60" s="94"/>
      <c r="E60" s="106"/>
    </row>
    <row r="61" spans="1:5" ht="71.25" customHeight="1">
      <c r="A61" s="4" t="s">
        <v>6</v>
      </c>
      <c r="B61" s="5" t="s">
        <v>73</v>
      </c>
      <c r="C61" s="19" t="s">
        <v>74</v>
      </c>
      <c r="D61" s="79">
        <f>E61*12*H5</f>
        <v>49467.66</v>
      </c>
      <c r="E61" s="82">
        <v>2.41</v>
      </c>
    </row>
    <row r="62" spans="1:5" ht="34.5" customHeight="1" thickBot="1">
      <c r="A62" s="7" t="s">
        <v>9</v>
      </c>
      <c r="B62" s="8" t="s">
        <v>75</v>
      </c>
      <c r="C62" s="10" t="s">
        <v>76</v>
      </c>
      <c r="D62" s="107"/>
      <c r="E62" s="92"/>
    </row>
    <row r="63" spans="1:5">
      <c r="A63" s="93" t="s">
        <v>77</v>
      </c>
      <c r="B63" s="94"/>
      <c r="C63" s="94"/>
      <c r="D63" s="94"/>
      <c r="E63" s="106"/>
    </row>
    <row r="64" spans="1:5" ht="78.75" customHeight="1">
      <c r="A64" s="4" t="s">
        <v>6</v>
      </c>
      <c r="B64" s="5" t="s">
        <v>78</v>
      </c>
      <c r="C64" s="19" t="s">
        <v>79</v>
      </c>
      <c r="D64" s="79">
        <f>E64*12*H5</f>
        <v>89288.099999999991</v>
      </c>
      <c r="E64" s="92">
        <v>4.3499999999999996</v>
      </c>
    </row>
    <row r="65" spans="1:5" ht="70.5" customHeight="1">
      <c r="A65" s="4" t="s">
        <v>9</v>
      </c>
      <c r="B65" s="5" t="s">
        <v>80</v>
      </c>
      <c r="C65" s="19" t="s">
        <v>79</v>
      </c>
      <c r="D65" s="80"/>
      <c r="E65" s="111"/>
    </row>
    <row r="66" spans="1:5" ht="67.5" customHeight="1">
      <c r="A66" s="113" t="s">
        <v>12</v>
      </c>
      <c r="B66" s="5" t="s">
        <v>81</v>
      </c>
      <c r="C66" s="114" t="s">
        <v>82</v>
      </c>
      <c r="D66" s="80"/>
      <c r="E66" s="111"/>
    </row>
    <row r="67" spans="1:5" ht="30.75" customHeight="1">
      <c r="A67" s="113"/>
      <c r="B67" s="5" t="s">
        <v>83</v>
      </c>
      <c r="C67" s="114"/>
      <c r="D67" s="80"/>
      <c r="E67" s="111"/>
    </row>
    <row r="68" spans="1:5" ht="15" customHeight="1">
      <c r="A68" s="113"/>
      <c r="B68" s="115" t="s">
        <v>84</v>
      </c>
      <c r="C68" s="114"/>
      <c r="D68" s="80"/>
      <c r="E68" s="111"/>
    </row>
    <row r="69" spans="1:5" ht="69.75" customHeight="1">
      <c r="A69" s="113"/>
      <c r="B69" s="115"/>
      <c r="C69" s="114"/>
      <c r="D69" s="80"/>
      <c r="E69" s="111"/>
    </row>
    <row r="70" spans="1:5" ht="76.5" customHeight="1">
      <c r="A70" s="113"/>
      <c r="B70" s="5" t="s">
        <v>85</v>
      </c>
      <c r="C70" s="114"/>
      <c r="D70" s="80"/>
      <c r="E70" s="111"/>
    </row>
    <row r="71" spans="1:5" ht="54.75" customHeight="1">
      <c r="A71" s="113"/>
      <c r="B71" s="5" t="s">
        <v>86</v>
      </c>
      <c r="C71" s="114"/>
      <c r="D71" s="80"/>
      <c r="E71" s="111"/>
    </row>
    <row r="72" spans="1:5" ht="80.25" customHeight="1">
      <c r="A72" s="4" t="s">
        <v>14</v>
      </c>
      <c r="B72" s="5" t="s">
        <v>87</v>
      </c>
      <c r="C72" s="19" t="s">
        <v>88</v>
      </c>
      <c r="D72" s="80"/>
      <c r="E72" s="111"/>
    </row>
    <row r="73" spans="1:5" ht="48" customHeight="1">
      <c r="A73" s="4">
        <v>5</v>
      </c>
      <c r="B73" s="37" t="s">
        <v>109</v>
      </c>
      <c r="C73" s="6" t="s">
        <v>89</v>
      </c>
      <c r="D73" s="80"/>
      <c r="E73" s="111"/>
    </row>
    <row r="74" spans="1:5" ht="71.25" customHeight="1">
      <c r="A74" s="4">
        <v>6</v>
      </c>
      <c r="B74" s="5" t="s">
        <v>90</v>
      </c>
      <c r="C74" s="6" t="s">
        <v>37</v>
      </c>
      <c r="D74" s="80"/>
      <c r="E74" s="111"/>
    </row>
    <row r="75" spans="1:5" ht="53.25" customHeight="1">
      <c r="A75" s="4">
        <v>7</v>
      </c>
      <c r="B75" s="5" t="s">
        <v>91</v>
      </c>
      <c r="C75" s="6" t="s">
        <v>50</v>
      </c>
      <c r="D75" s="80"/>
      <c r="E75" s="111"/>
    </row>
    <row r="76" spans="1:5" ht="81" customHeight="1">
      <c r="A76" s="4">
        <v>8</v>
      </c>
      <c r="B76" s="5" t="s">
        <v>92</v>
      </c>
      <c r="C76" s="6" t="s">
        <v>93</v>
      </c>
      <c r="D76" s="80"/>
      <c r="E76" s="111"/>
    </row>
    <row r="77" spans="1:5" ht="94.5" customHeight="1">
      <c r="A77" s="20">
        <v>9</v>
      </c>
      <c r="B77" s="5" t="s">
        <v>94</v>
      </c>
      <c r="C77" s="21" t="s">
        <v>95</v>
      </c>
      <c r="D77" s="80"/>
      <c r="E77" s="111"/>
    </row>
    <row r="78" spans="1:5" ht="57" customHeight="1">
      <c r="A78" s="20">
        <v>10</v>
      </c>
      <c r="B78" s="37" t="s">
        <v>110</v>
      </c>
      <c r="C78" s="21" t="s">
        <v>96</v>
      </c>
      <c r="D78" s="80"/>
      <c r="E78" s="111"/>
    </row>
    <row r="79" spans="1:5" ht="36" customHeight="1">
      <c r="A79" s="20">
        <v>11</v>
      </c>
      <c r="B79" s="5" t="s">
        <v>97</v>
      </c>
      <c r="C79" s="21" t="s">
        <v>98</v>
      </c>
      <c r="D79" s="80"/>
      <c r="E79" s="111"/>
    </row>
    <row r="80" spans="1:5" ht="42" customHeight="1">
      <c r="A80" s="20">
        <v>12</v>
      </c>
      <c r="B80" s="5" t="s">
        <v>99</v>
      </c>
      <c r="C80" s="21" t="s">
        <v>100</v>
      </c>
      <c r="D80" s="80"/>
      <c r="E80" s="111"/>
    </row>
    <row r="81" spans="1:9" ht="103.5" customHeight="1" thickBot="1">
      <c r="A81" s="20">
        <v>13</v>
      </c>
      <c r="B81" s="5" t="s">
        <v>101</v>
      </c>
      <c r="C81" s="21" t="s">
        <v>102</v>
      </c>
      <c r="D81" s="80"/>
      <c r="E81" s="111"/>
    </row>
    <row r="82" spans="1:9" ht="78.75" hidden="1" customHeight="1" thickBot="1">
      <c r="A82" s="7" t="s">
        <v>103</v>
      </c>
      <c r="B82" s="8" t="s">
        <v>104</v>
      </c>
      <c r="C82" s="13" t="s">
        <v>105</v>
      </c>
      <c r="D82" s="107"/>
      <c r="E82" s="112"/>
    </row>
    <row r="83" spans="1:9" ht="17.25" customHeight="1">
      <c r="A83" s="108" t="s">
        <v>114</v>
      </c>
      <c r="B83" s="109"/>
      <c r="C83" s="109"/>
      <c r="D83" s="109"/>
      <c r="E83" s="110"/>
    </row>
    <row r="84" spans="1:9" hidden="1">
      <c r="A84" s="4" t="s">
        <v>106</v>
      </c>
      <c r="B84" s="22"/>
      <c r="C84" s="23"/>
      <c r="D84" s="44"/>
      <c r="E84" s="24"/>
    </row>
    <row r="85" spans="1:9">
      <c r="A85" s="53">
        <v>1</v>
      </c>
      <c r="B85" s="71" t="s">
        <v>124</v>
      </c>
      <c r="C85" s="25" t="s">
        <v>107</v>
      </c>
      <c r="D85" s="26">
        <f>E85*12*I85</f>
        <v>91135.44</v>
      </c>
      <c r="E85" s="27">
        <v>4.4400000000000004</v>
      </c>
      <c r="G85">
        <v>1710.9</v>
      </c>
      <c r="I85">
        <v>1710.5</v>
      </c>
    </row>
    <row r="86" spans="1:9">
      <c r="A86" s="53">
        <v>2</v>
      </c>
      <c r="B86" s="62" t="s">
        <v>121</v>
      </c>
      <c r="C86" s="25" t="s">
        <v>107</v>
      </c>
      <c r="D86" s="64">
        <f>I85*12*E86</f>
        <v>7389.36</v>
      </c>
      <c r="E86" s="27">
        <v>0.36</v>
      </c>
    </row>
    <row r="87" spans="1:9" ht="24.75" customHeight="1">
      <c r="A87" s="28"/>
      <c r="B87" s="29" t="s">
        <v>108</v>
      </c>
      <c r="C87" s="30"/>
      <c r="D87" s="31"/>
      <c r="E87" s="31">
        <v>23.48</v>
      </c>
      <c r="H87">
        <f>E87*12*H5</f>
        <v>481950.48</v>
      </c>
    </row>
    <row r="88" spans="1:9" ht="33" customHeight="1" thickBot="1">
      <c r="A88" s="32"/>
      <c r="B88" s="33" t="s">
        <v>113</v>
      </c>
      <c r="C88" s="34"/>
      <c r="D88" s="45">
        <f>E87*12*I85</f>
        <v>481950.48</v>
      </c>
      <c r="E88" s="35"/>
    </row>
    <row r="89" spans="1:9">
      <c r="A89" s="36"/>
      <c r="H89">
        <f>E87*12*G85</f>
        <v>482063.18400000001</v>
      </c>
    </row>
    <row r="90" spans="1:9">
      <c r="A90" s="36"/>
    </row>
  </sheetData>
  <mergeCells count="40">
    <mergeCell ref="C1:E1"/>
    <mergeCell ref="C2:E2"/>
    <mergeCell ref="A83:E83"/>
    <mergeCell ref="A63:E63"/>
    <mergeCell ref="D64:D82"/>
    <mergeCell ref="E64:E82"/>
    <mergeCell ref="A66:A71"/>
    <mergeCell ref="C66:C71"/>
    <mergeCell ref="B68:B69"/>
    <mergeCell ref="A56:C56"/>
    <mergeCell ref="D56:D59"/>
    <mergeCell ref="E56:E59"/>
    <mergeCell ref="A60:E60"/>
    <mergeCell ref="D61:D62"/>
    <mergeCell ref="E61:E62"/>
    <mergeCell ref="A45:C45"/>
    <mergeCell ref="D45:D49"/>
    <mergeCell ref="E45:E49"/>
    <mergeCell ref="A50:C50"/>
    <mergeCell ref="D50:D54"/>
    <mergeCell ref="E50:E54"/>
    <mergeCell ref="A36:C36"/>
    <mergeCell ref="D36:D39"/>
    <mergeCell ref="E36:E39"/>
    <mergeCell ref="A40:C40"/>
    <mergeCell ref="D40:D44"/>
    <mergeCell ref="E40:E44"/>
    <mergeCell ref="A35:E35"/>
    <mergeCell ref="A5:E5"/>
    <mergeCell ref="A7:E7"/>
    <mergeCell ref="D8:D12"/>
    <mergeCell ref="E8:E12"/>
    <mergeCell ref="A14:E14"/>
    <mergeCell ref="D15:D17"/>
    <mergeCell ref="E15:E17"/>
    <mergeCell ref="A19:E19"/>
    <mergeCell ref="A20:C20"/>
    <mergeCell ref="D20:D33"/>
    <mergeCell ref="E20:E33"/>
    <mergeCell ref="A27:C27"/>
  </mergeCells>
  <pageMargins left="0.7" right="0.7" top="0.75" bottom="0.75" header="0.3" footer="0.3"/>
  <pageSetup paperSize="9" scale="94" orientation="portrait" r:id="rId1"/>
  <rowBreaks count="1" manualBreakCount="1">
    <brk id="44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Зейский 9 (2)</vt:lpstr>
      <vt:lpstr>Зейский 9</vt:lpstr>
      <vt:lpstr>'Зейский 9'!Область_печати</vt:lpstr>
      <vt:lpstr>'Зейский 9 (2)'!Область_печати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cp:lastPrinted>2019-12-05T00:44:07Z</cp:lastPrinted>
  <dcterms:created xsi:type="dcterms:W3CDTF">2018-12-12T04:56:51Z</dcterms:created>
  <dcterms:modified xsi:type="dcterms:W3CDTF">2019-12-24T23:46:16Z</dcterms:modified>
</cp:coreProperties>
</file>