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45" sheetId="1" r:id="rId1"/>
  </sheets>
  <definedNames>
    <definedName name="_xlnm.Print_Area" localSheetId="0">'Чехова 45'!$A$1:$F$100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107" i="1"/>
  <c r="C107" i="1"/>
  <c r="B107" i="1"/>
  <c r="D106" i="1"/>
  <c r="D100" i="1" l="1"/>
  <c r="L104" i="1" s="1"/>
  <c r="D80" i="1"/>
  <c r="D73" i="1"/>
  <c r="D67" i="1"/>
  <c r="D61" i="1"/>
  <c r="D56" i="1"/>
  <c r="D28" i="1"/>
  <c r="D99" i="1"/>
  <c r="D51" i="1"/>
  <c r="D47" i="1"/>
  <c r="D30" i="1"/>
  <c r="D25" i="1"/>
  <c r="D23" i="1"/>
  <c r="D18" i="1"/>
  <c r="D45" i="1" l="1"/>
</calcChain>
</file>

<file path=xl/sharedStrings.xml><?xml version="1.0" encoding="utf-8"?>
<sst xmlns="http://schemas.openxmlformats.org/spreadsheetml/2006/main" count="220" uniqueCount="146">
  <si>
    <t>1 категория</t>
  </si>
  <si>
    <t>Перечень работ и услуг по содержанию и ремонту общего имущества в многоквартирном доме № 45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</si>
  <si>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</si>
  <si>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</si>
  <si>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</si>
  <si>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</si>
  <si>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</si>
  <si>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</si>
  <si>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</si>
  <si>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</si>
  <si>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</si>
  <si>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</si>
  <si>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</si>
  <si>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</si>
  <si>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</si>
  <si>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</si>
  <si>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</si>
  <si>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</si>
  <si>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</si>
  <si>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</si>
  <si>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</si>
  <si>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</si>
  <si>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</si>
  <si>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</si>
  <si>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</si>
  <si>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</si>
  <si>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</si>
  <si>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</si>
  <si>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</si>
  <si>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</si>
  <si>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</si>
  <si>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</si>
  <si>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</si>
  <si>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</si>
  <si>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</si>
  <si>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</si>
  <si>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</si>
  <si>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</si>
  <si>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</si>
  <si>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</si>
  <si>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</si>
  <si>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</si>
  <si>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</si>
  <si>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</si>
  <si>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</si>
  <si>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</si>
  <si>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</si>
  <si>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</si>
  <si>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</si>
  <si>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</si>
  <si>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</si>
  <si>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</si>
  <si>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</si>
  <si>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</si>
  <si>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</si>
  <si>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</si>
  <si>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</si>
  <si>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</si>
  <si>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</si>
  <si>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</si>
  <si>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</si>
  <si>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</si>
  <si>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</si>
  <si>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</si>
  <si>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</si>
  <si>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</si>
  <si>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</si>
  <si>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</si>
  <si>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</si>
  <si>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</si>
  <si>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</si>
  <si>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</si>
  <si>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</si>
  <si>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</si>
  <si>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</si>
  <si>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</si>
  <si>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</si>
  <si>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</si>
  <si>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</si>
  <si>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</si>
  <si>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</si>
  <si>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</si>
  <si>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</si>
  <si>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</si>
  <si>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</si>
  <si>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</si>
  <si>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</si>
  <si>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</si>
  <si>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</si>
  <si>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</si>
  <si>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</si>
  <si>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</si>
  <si>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</si>
  <si>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</si>
  <si>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</si>
  <si>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</si>
  <si>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</si>
  <si>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</si>
  <si>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</si>
  <si>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</si>
  <si>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</si>
  <si>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</si>
  <si>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</si>
  <si>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</si>
  <si>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</si>
  <si>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</si>
  <si>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</si>
  <si>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</si>
  <si>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</si>
  <si>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</si>
  <si>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</si>
  <si>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</si>
  <si>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</si>
  <si>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</si>
  <si>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ПВХ-2шт</t>
  </si>
  <si>
    <t>апрель-сентябрь</t>
  </si>
  <si>
    <t>Всего в год руб. за __705,6_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</si>
  <si>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</si>
  <si>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</si>
  <si>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</si>
  <si>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</si>
  <si>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</si>
  <si>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133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</si>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</sst>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6" fillId="0" borderId="3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L107"/>
  <sheetViews>
    <sheetView tabSelected="1" topLeftCell="A97" workbookViewId="0">
      <selection activeCell="C114" sqref="C11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4" customWidth="1"/>
    <col min="6" max="6" width="0.109375" customWidth="1"/>
    <col min="7" max="7" width="10.21875" hidden="1" customWidth="1"/>
    <col min="8" max="8" width="8.88671875" hidden="1" customWidth="1"/>
    <col min="9" max="9" width="9.6640625" hidden="1" customWidth="1"/>
    <col min="10" max="10" width="9.21875" customWidth="1"/>
  </cols>
  <sheetData>
    <row r="1" spans="1:9" x14ac:dyDescent="0.3">
      <c r="D1" s="34" t="s">
        <v>0</v>
      </c>
    </row>
    <row r="2" spans="1:9" x14ac:dyDescent="0.3">
      <c r="A2" s="105" t="s">
        <v>121</v>
      </c>
      <c r="B2" s="105"/>
      <c r="C2" s="105"/>
      <c r="D2" s="105"/>
      <c r="E2" s="105"/>
      <c r="F2" s="105"/>
    </row>
    <row r="3" spans="1:9" x14ac:dyDescent="0.3">
      <c r="A3" s="105" t="s">
        <v>122</v>
      </c>
      <c r="B3" s="105"/>
      <c r="C3" s="105"/>
      <c r="D3" s="105"/>
      <c r="E3" s="105"/>
      <c r="F3" s="105"/>
    </row>
    <row r="4" spans="1:9" x14ac:dyDescent="0.3">
      <c r="A4" s="105" t="s">
        <v>139</v>
      </c>
      <c r="B4" s="105"/>
      <c r="C4" s="105"/>
      <c r="D4" s="105"/>
      <c r="E4" s="105"/>
      <c r="F4" s="105"/>
    </row>
    <row r="5" spans="1:9" x14ac:dyDescent="0.3">
      <c r="B5" s="44"/>
      <c r="C5" s="44" t="s">
        <v>123</v>
      </c>
      <c r="D5" s="45"/>
      <c r="E5" s="45">
        <v>1970</v>
      </c>
      <c r="F5" s="46">
        <v>1970</v>
      </c>
    </row>
    <row r="6" spans="1:9" x14ac:dyDescent="0.3">
      <c r="A6" s="106" t="s">
        <v>124</v>
      </c>
      <c r="B6" s="106"/>
      <c r="C6" s="106"/>
      <c r="D6" s="106"/>
      <c r="E6" s="49" t="s">
        <v>125</v>
      </c>
      <c r="F6" s="47" t="s">
        <v>125</v>
      </c>
    </row>
    <row r="7" spans="1:9" x14ac:dyDescent="0.3">
      <c r="B7" s="44"/>
      <c r="C7" s="44" t="s">
        <v>126</v>
      </c>
      <c r="D7" s="45"/>
      <c r="E7" s="45">
        <v>2</v>
      </c>
      <c r="F7" s="46">
        <v>2</v>
      </c>
    </row>
    <row r="8" spans="1:9" x14ac:dyDescent="0.3">
      <c r="B8" s="44"/>
      <c r="C8" s="44" t="s">
        <v>127</v>
      </c>
      <c r="D8" s="45"/>
      <c r="E8" s="45">
        <v>2</v>
      </c>
      <c r="F8" s="46">
        <v>2</v>
      </c>
    </row>
    <row r="9" spans="1:9" x14ac:dyDescent="0.3">
      <c r="B9" s="44"/>
      <c r="C9" s="44" t="s">
        <v>128</v>
      </c>
      <c r="D9" s="45"/>
      <c r="E9" s="45">
        <v>12</v>
      </c>
      <c r="F9" s="46">
        <v>12</v>
      </c>
    </row>
    <row r="10" spans="1:9" x14ac:dyDescent="0.3">
      <c r="B10" s="44"/>
      <c r="C10" s="44" t="s">
        <v>129</v>
      </c>
      <c r="D10" s="45"/>
      <c r="E10" s="45">
        <v>704.2</v>
      </c>
      <c r="F10" s="46">
        <v>704.2</v>
      </c>
    </row>
    <row r="11" spans="1:9" x14ac:dyDescent="0.3">
      <c r="B11" s="44"/>
      <c r="C11" s="44" t="s">
        <v>130</v>
      </c>
      <c r="D11" s="45"/>
      <c r="E11" s="45">
        <v>101</v>
      </c>
      <c r="F11" s="46">
        <v>101</v>
      </c>
    </row>
    <row r="12" spans="1:9" x14ac:dyDescent="0.3">
      <c r="B12" s="44"/>
      <c r="C12" s="44" t="s">
        <v>131</v>
      </c>
      <c r="D12" s="45"/>
      <c r="E12" s="45" t="s">
        <v>132</v>
      </c>
      <c r="F12" s="48" t="s">
        <v>132</v>
      </c>
    </row>
    <row r="13" spans="1:9" x14ac:dyDescent="0.3">
      <c r="A13"/>
      <c r="D13"/>
      <c r="E13"/>
    </row>
    <row r="15" spans="1:9" ht="28.5" customHeight="1" thickBot="1" x14ac:dyDescent="0.35">
      <c r="A15" s="81" t="s">
        <v>1</v>
      </c>
      <c r="B15" s="81"/>
      <c r="C15" s="81"/>
      <c r="D15" s="81"/>
      <c r="E15" s="81"/>
      <c r="F15" s="81"/>
      <c r="I15">
        <v>704.2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56" t="s">
        <v>137</v>
      </c>
      <c r="E16" s="56" t="s">
        <v>138</v>
      </c>
      <c r="F16" s="4" t="s">
        <v>5</v>
      </c>
    </row>
    <row r="17" spans="1:6" x14ac:dyDescent="0.3">
      <c r="A17" s="82" t="s">
        <v>6</v>
      </c>
      <c r="B17" s="83"/>
      <c r="C17" s="83"/>
      <c r="D17" s="83"/>
      <c r="E17" s="84"/>
      <c r="F17" s="85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86">
        <f>I15*F18*12</f>
        <v>6337.8000000000011</v>
      </c>
      <c r="E18" s="86">
        <v>6337.8000000000011</v>
      </c>
      <c r="F18" s="89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87"/>
      <c r="E19" s="87"/>
      <c r="F19" s="89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87"/>
      <c r="E20" s="87"/>
      <c r="F20" s="89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87"/>
      <c r="E21" s="87"/>
      <c r="F21" s="89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88"/>
      <c r="E22" s="88"/>
      <c r="F22" s="89"/>
    </row>
    <row r="23" spans="1:6" ht="32.25" customHeight="1" thickBot="1" x14ac:dyDescent="0.35">
      <c r="A23" s="8" t="s">
        <v>19</v>
      </c>
      <c r="B23" s="9" t="s">
        <v>20</v>
      </c>
      <c r="C23" s="10"/>
      <c r="D23" s="35">
        <f>F23*I15*12</f>
        <v>845.04</v>
      </c>
      <c r="E23" s="52">
        <v>845.04</v>
      </c>
      <c r="F23" s="12">
        <v>0.1</v>
      </c>
    </row>
    <row r="24" spans="1:6" x14ac:dyDescent="0.3">
      <c r="A24" s="82" t="s">
        <v>21</v>
      </c>
      <c r="B24" s="83"/>
      <c r="C24" s="83"/>
      <c r="D24" s="83"/>
      <c r="E24" s="84"/>
      <c r="F24" s="85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92">
        <f>I15*12*F25</f>
        <v>8872.9200000000019</v>
      </c>
      <c r="E25" s="86">
        <v>8872.9200000000019</v>
      </c>
      <c r="F25" s="89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92"/>
      <c r="E26" s="87"/>
      <c r="F26" s="89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92"/>
      <c r="E27" s="88"/>
      <c r="F27" s="89"/>
    </row>
    <row r="28" spans="1:6" ht="43.5" customHeight="1" thickBot="1" x14ac:dyDescent="0.35">
      <c r="A28" s="8" t="s">
        <v>15</v>
      </c>
      <c r="B28" s="9" t="s">
        <v>27</v>
      </c>
      <c r="C28" s="13" t="s">
        <v>12</v>
      </c>
      <c r="D28" s="36">
        <f>I15*12*F28</f>
        <v>1774.5840000000003</v>
      </c>
      <c r="E28" s="51">
        <v>1774.5840000000003</v>
      </c>
      <c r="F28" s="14">
        <v>0.21</v>
      </c>
    </row>
    <row r="29" spans="1:6" x14ac:dyDescent="0.3">
      <c r="A29" s="82" t="s">
        <v>28</v>
      </c>
      <c r="B29" s="83"/>
      <c r="C29" s="83"/>
      <c r="D29" s="121"/>
      <c r="E29" s="122"/>
      <c r="F29" s="85"/>
    </row>
    <row r="30" spans="1:6" x14ac:dyDescent="0.3">
      <c r="A30" s="90" t="s">
        <v>29</v>
      </c>
      <c r="B30" s="91"/>
      <c r="C30" s="123"/>
      <c r="D30" s="86">
        <f>F30*12*I15</f>
        <v>26365.248</v>
      </c>
      <c r="E30" s="115">
        <v>26365.248</v>
      </c>
      <c r="F30" s="69">
        <v>3.12</v>
      </c>
    </row>
    <row r="31" spans="1:6" ht="25.5" customHeight="1" x14ac:dyDescent="0.3">
      <c r="A31" s="5" t="s">
        <v>7</v>
      </c>
      <c r="B31" s="6" t="s">
        <v>30</v>
      </c>
      <c r="C31" s="15" t="s">
        <v>31</v>
      </c>
      <c r="D31" s="87"/>
      <c r="E31" s="116"/>
      <c r="F31" s="69"/>
    </row>
    <row r="32" spans="1:6" ht="41.25" customHeight="1" x14ac:dyDescent="0.3">
      <c r="A32" s="5" t="s">
        <v>10</v>
      </c>
      <c r="B32" s="6" t="s">
        <v>32</v>
      </c>
      <c r="C32" s="15" t="s">
        <v>33</v>
      </c>
      <c r="D32" s="87"/>
      <c r="E32" s="116"/>
      <c r="F32" s="69"/>
    </row>
    <row r="33" spans="1:6" x14ac:dyDescent="0.3">
      <c r="A33" s="5" t="s">
        <v>13</v>
      </c>
      <c r="B33" s="6" t="s">
        <v>34</v>
      </c>
      <c r="C33" s="15" t="s">
        <v>31</v>
      </c>
      <c r="D33" s="87"/>
      <c r="E33" s="116"/>
      <c r="F33" s="69"/>
    </row>
    <row r="34" spans="1:6" ht="25.5" customHeight="1" x14ac:dyDescent="0.3">
      <c r="A34" s="5" t="s">
        <v>15</v>
      </c>
      <c r="B34" s="6" t="s">
        <v>35</v>
      </c>
      <c r="C34" s="15" t="s">
        <v>36</v>
      </c>
      <c r="D34" s="87"/>
      <c r="E34" s="116"/>
      <c r="F34" s="69"/>
    </row>
    <row r="35" spans="1:6" ht="21.75" customHeight="1" x14ac:dyDescent="0.3">
      <c r="A35" s="5" t="s">
        <v>37</v>
      </c>
      <c r="B35" s="6" t="s">
        <v>38</v>
      </c>
      <c r="C35" s="15" t="s">
        <v>39</v>
      </c>
      <c r="D35" s="87"/>
      <c r="E35" s="116"/>
      <c r="F35" s="69"/>
    </row>
    <row r="36" spans="1:6" ht="41.25" customHeight="1" x14ac:dyDescent="0.3">
      <c r="A36" s="5" t="s">
        <v>19</v>
      </c>
      <c r="B36" s="6" t="s">
        <v>40</v>
      </c>
      <c r="C36" s="15" t="s">
        <v>41</v>
      </c>
      <c r="D36" s="87"/>
      <c r="E36" s="116"/>
      <c r="F36" s="69"/>
    </row>
    <row r="37" spans="1:6" x14ac:dyDescent="0.3">
      <c r="A37" s="7">
        <v>7</v>
      </c>
      <c r="B37" s="6" t="s">
        <v>43</v>
      </c>
      <c r="C37" s="15" t="s">
        <v>44</v>
      </c>
      <c r="D37" s="87"/>
      <c r="E37" s="116"/>
      <c r="F37" s="69"/>
    </row>
    <row r="38" spans="1:6" x14ac:dyDescent="0.3">
      <c r="A38" s="71" t="s">
        <v>45</v>
      </c>
      <c r="B38" s="72"/>
      <c r="C38" s="72"/>
      <c r="D38" s="87"/>
      <c r="E38" s="116"/>
      <c r="F38" s="69"/>
    </row>
    <row r="39" spans="1:6" ht="48" customHeight="1" x14ac:dyDescent="0.3">
      <c r="A39" s="5">
        <v>8</v>
      </c>
      <c r="B39" s="6" t="s">
        <v>46</v>
      </c>
      <c r="C39" s="15" t="s">
        <v>47</v>
      </c>
      <c r="D39" s="87"/>
      <c r="E39" s="116"/>
      <c r="F39" s="69"/>
    </row>
    <row r="40" spans="1:6" ht="48.75" customHeight="1" x14ac:dyDescent="0.3">
      <c r="A40" s="5">
        <v>9</v>
      </c>
      <c r="B40" s="6" t="s">
        <v>48</v>
      </c>
      <c r="C40" s="15" t="s">
        <v>47</v>
      </c>
      <c r="D40" s="87"/>
      <c r="E40" s="116"/>
      <c r="F40" s="69"/>
    </row>
    <row r="41" spans="1:6" ht="47.25" customHeight="1" x14ac:dyDescent="0.3">
      <c r="A41" s="5">
        <v>10</v>
      </c>
      <c r="B41" s="6" t="s">
        <v>49</v>
      </c>
      <c r="C41" s="15" t="s">
        <v>31</v>
      </c>
      <c r="D41" s="87"/>
      <c r="E41" s="116"/>
      <c r="F41" s="69"/>
    </row>
    <row r="42" spans="1:6" ht="25.5" customHeight="1" x14ac:dyDescent="0.3">
      <c r="A42" s="5">
        <v>11</v>
      </c>
      <c r="B42" s="6" t="s">
        <v>50</v>
      </c>
      <c r="C42" s="15" t="s">
        <v>31</v>
      </c>
      <c r="D42" s="87"/>
      <c r="E42" s="116"/>
      <c r="F42" s="69"/>
    </row>
    <row r="43" spans="1:6" ht="36.75" customHeight="1" x14ac:dyDescent="0.3">
      <c r="A43" s="5">
        <v>12</v>
      </c>
      <c r="B43" s="6" t="s">
        <v>32</v>
      </c>
      <c r="C43" s="15" t="s">
        <v>51</v>
      </c>
      <c r="D43" s="87"/>
      <c r="E43" s="116"/>
      <c r="F43" s="69"/>
    </row>
    <row r="44" spans="1:6" ht="21.75" customHeight="1" x14ac:dyDescent="0.3">
      <c r="A44" s="40">
        <v>13</v>
      </c>
      <c r="B44" s="9" t="s">
        <v>52</v>
      </c>
      <c r="C44" s="16" t="s">
        <v>31</v>
      </c>
      <c r="D44" s="87"/>
      <c r="E44" s="117"/>
      <c r="F44" s="70"/>
    </row>
    <row r="45" spans="1:6" ht="109.2" customHeight="1" thickBot="1" x14ac:dyDescent="0.35">
      <c r="A45" s="32">
        <v>14</v>
      </c>
      <c r="B45" s="33" t="s">
        <v>119</v>
      </c>
      <c r="C45" s="15" t="s">
        <v>120</v>
      </c>
      <c r="D45" s="39">
        <f>F45*9*I15</f>
        <v>190.13400000000001</v>
      </c>
      <c r="E45" s="50">
        <v>190.13400000000001</v>
      </c>
      <c r="F45" s="40">
        <v>0.03</v>
      </c>
    </row>
    <row r="46" spans="1:6" x14ac:dyDescent="0.3">
      <c r="A46" s="82" t="s">
        <v>53</v>
      </c>
      <c r="B46" s="83"/>
      <c r="C46" s="118"/>
      <c r="D46" s="118"/>
      <c r="E46" s="119"/>
      <c r="F46" s="120"/>
    </row>
    <row r="47" spans="1:6" x14ac:dyDescent="0.3">
      <c r="A47" s="90" t="s">
        <v>54</v>
      </c>
      <c r="B47" s="91"/>
      <c r="C47" s="91"/>
      <c r="D47" s="92">
        <f>I15*12*F47</f>
        <v>7013.8320000000012</v>
      </c>
      <c r="E47" s="86">
        <v>7013.8320000000012</v>
      </c>
      <c r="F47" s="89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92"/>
      <c r="E48" s="87"/>
      <c r="F48" s="89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92"/>
      <c r="E49" s="87"/>
      <c r="F49" s="89"/>
    </row>
    <row r="50" spans="1:6" ht="21" customHeight="1" thickBot="1" x14ac:dyDescent="0.35">
      <c r="A50" s="8" t="s">
        <v>13</v>
      </c>
      <c r="B50" s="9" t="s">
        <v>58</v>
      </c>
      <c r="C50" s="18" t="s">
        <v>59</v>
      </c>
      <c r="D50" s="86"/>
      <c r="E50" s="100"/>
      <c r="F50" s="93"/>
    </row>
    <row r="51" spans="1:6" x14ac:dyDescent="0.3">
      <c r="A51" s="94" t="s">
        <v>60</v>
      </c>
      <c r="B51" s="95"/>
      <c r="C51" s="95"/>
      <c r="D51" s="96">
        <f>F51*12*I15</f>
        <v>8450.4000000000015</v>
      </c>
      <c r="E51" s="101">
        <v>8450.4000000000015</v>
      </c>
      <c r="F51" s="97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92"/>
      <c r="E52" s="87"/>
      <c r="F52" s="98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92"/>
      <c r="E53" s="87"/>
      <c r="F53" s="98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92"/>
      <c r="E54" s="87"/>
      <c r="F54" s="98"/>
    </row>
    <row r="55" spans="1:6" ht="28.5" customHeight="1" thickBot="1" x14ac:dyDescent="0.35">
      <c r="A55" s="8" t="s">
        <v>15</v>
      </c>
      <c r="B55" s="9" t="s">
        <v>58</v>
      </c>
      <c r="C55" s="13" t="s">
        <v>59</v>
      </c>
      <c r="D55" s="86"/>
      <c r="E55" s="100"/>
      <c r="F55" s="99"/>
    </row>
    <row r="56" spans="1:6" x14ac:dyDescent="0.3">
      <c r="A56" s="94" t="s">
        <v>64</v>
      </c>
      <c r="B56" s="95"/>
      <c r="C56" s="95"/>
      <c r="D56" s="96">
        <f>F56*12*I15</f>
        <v>9548.9519999999993</v>
      </c>
      <c r="E56" s="101">
        <v>9548.9519999999993</v>
      </c>
      <c r="F56" s="102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92"/>
      <c r="E57" s="87"/>
      <c r="F57" s="89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92"/>
      <c r="E58" s="87"/>
      <c r="F58" s="89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92"/>
      <c r="E59" s="87"/>
      <c r="F59" s="89"/>
    </row>
    <row r="60" spans="1:6" ht="29.25" customHeight="1" thickBot="1" x14ac:dyDescent="0.35">
      <c r="A60" s="8" t="s">
        <v>15</v>
      </c>
      <c r="B60" s="9" t="s">
        <v>68</v>
      </c>
      <c r="C60" s="13" t="s">
        <v>59</v>
      </c>
      <c r="D60" s="86"/>
      <c r="E60" s="87"/>
      <c r="F60" s="93"/>
    </row>
    <row r="61" spans="1:6" x14ac:dyDescent="0.3">
      <c r="A61" s="94" t="s">
        <v>69</v>
      </c>
      <c r="B61" s="95"/>
      <c r="C61" s="95"/>
      <c r="D61" s="101">
        <f>F61*12*I15</f>
        <v>20703.480000000003</v>
      </c>
      <c r="E61" s="86">
        <v>20703.480000000003</v>
      </c>
      <c r="F61" s="103">
        <v>2.4500000000000002</v>
      </c>
    </row>
    <row r="62" spans="1:6" ht="54.75" customHeight="1" x14ac:dyDescent="0.3">
      <c r="A62" s="5" t="s">
        <v>7</v>
      </c>
      <c r="B62" s="6" t="s">
        <v>70</v>
      </c>
      <c r="C62" s="7" t="s">
        <v>12</v>
      </c>
      <c r="D62" s="87"/>
      <c r="E62" s="87"/>
      <c r="F62" s="104"/>
    </row>
    <row r="63" spans="1:6" ht="25.5" customHeight="1" x14ac:dyDescent="0.3">
      <c r="A63" s="5" t="s">
        <v>10</v>
      </c>
      <c r="B63" s="6" t="s">
        <v>71</v>
      </c>
      <c r="C63" s="7" t="s">
        <v>12</v>
      </c>
      <c r="D63" s="87"/>
      <c r="E63" s="87"/>
      <c r="F63" s="104"/>
    </row>
    <row r="64" spans="1:6" ht="58.5" customHeight="1" x14ac:dyDescent="0.3">
      <c r="A64" s="5" t="s">
        <v>13</v>
      </c>
      <c r="B64" s="6" t="s">
        <v>72</v>
      </c>
      <c r="C64" s="7" t="s">
        <v>56</v>
      </c>
      <c r="D64" s="87"/>
      <c r="E64" s="87"/>
      <c r="F64" s="104"/>
    </row>
    <row r="65" spans="1:6" ht="32.25" customHeight="1" x14ac:dyDescent="0.3">
      <c r="A65" s="8" t="s">
        <v>15</v>
      </c>
      <c r="B65" s="9" t="s">
        <v>73</v>
      </c>
      <c r="C65" s="13" t="s">
        <v>12</v>
      </c>
      <c r="D65" s="87"/>
      <c r="E65" s="87"/>
      <c r="F65" s="104"/>
    </row>
    <row r="66" spans="1:6" ht="21.6" customHeight="1" thickBot="1" x14ac:dyDescent="0.35">
      <c r="A66" s="7">
        <v>5</v>
      </c>
      <c r="B66" s="6" t="s">
        <v>74</v>
      </c>
      <c r="C66" s="15" t="s">
        <v>12</v>
      </c>
      <c r="D66" s="100"/>
      <c r="E66" s="88"/>
      <c r="F66" s="17"/>
    </row>
    <row r="67" spans="1:6" x14ac:dyDescent="0.3">
      <c r="A67" s="94" t="s">
        <v>75</v>
      </c>
      <c r="B67" s="95"/>
      <c r="C67" s="95"/>
      <c r="D67" s="96">
        <f>F67*12*I15</f>
        <v>10563</v>
      </c>
      <c r="E67" s="86">
        <v>10563</v>
      </c>
      <c r="F67" s="109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92"/>
      <c r="E68" s="87"/>
      <c r="F68" s="89"/>
    </row>
    <row r="69" spans="1:6" ht="31.5" customHeight="1" x14ac:dyDescent="0.3">
      <c r="A69" s="5" t="s">
        <v>10</v>
      </c>
      <c r="B69" s="6" t="s">
        <v>77</v>
      </c>
      <c r="C69" s="19" t="s">
        <v>12</v>
      </c>
      <c r="D69" s="92"/>
      <c r="E69" s="87"/>
      <c r="F69" s="89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92"/>
      <c r="E70" s="87"/>
      <c r="F70" s="89"/>
    </row>
    <row r="71" spans="1:6" ht="41.25" customHeight="1" thickBot="1" x14ac:dyDescent="0.35">
      <c r="A71" s="8" t="s">
        <v>15</v>
      </c>
      <c r="B71" s="9" t="s">
        <v>79</v>
      </c>
      <c r="C71" s="11" t="s">
        <v>59</v>
      </c>
      <c r="D71" s="86"/>
      <c r="E71" s="100"/>
      <c r="F71" s="93"/>
    </row>
    <row r="72" spans="1:6" x14ac:dyDescent="0.3">
      <c r="A72" s="94" t="s">
        <v>80</v>
      </c>
      <c r="B72" s="95"/>
      <c r="C72" s="95"/>
      <c r="D72" s="95"/>
      <c r="E72" s="107"/>
      <c r="F72" s="108"/>
    </row>
    <row r="73" spans="1:6" ht="71.25" customHeight="1" x14ac:dyDescent="0.3">
      <c r="A73" s="5" t="s">
        <v>7</v>
      </c>
      <c r="B73" s="6" t="s">
        <v>81</v>
      </c>
      <c r="C73" s="19" t="s">
        <v>82</v>
      </c>
      <c r="D73" s="86">
        <f>F73*12*I15</f>
        <v>20365.464000000004</v>
      </c>
      <c r="E73" s="86">
        <v>20365.464000000004</v>
      </c>
      <c r="F73" s="89">
        <v>2.41</v>
      </c>
    </row>
    <row r="74" spans="1:6" ht="34.5" customHeight="1" thickBot="1" x14ac:dyDescent="0.35">
      <c r="A74" s="8" t="s">
        <v>10</v>
      </c>
      <c r="B74" s="9" t="s">
        <v>83</v>
      </c>
      <c r="C74" s="11" t="s">
        <v>84</v>
      </c>
      <c r="D74" s="100"/>
      <c r="E74" s="100"/>
      <c r="F74" s="93"/>
    </row>
    <row r="75" spans="1:6" x14ac:dyDescent="0.3">
      <c r="A75" s="94" t="s">
        <v>133</v>
      </c>
      <c r="B75" s="95"/>
      <c r="C75" s="95"/>
      <c r="D75" s="95"/>
      <c r="E75" s="107"/>
      <c r="F75" s="108"/>
    </row>
    <row r="76" spans="1:6" ht="16.5" customHeight="1" x14ac:dyDescent="0.3">
      <c r="A76" s="42" t="s">
        <v>7</v>
      </c>
      <c r="B76" s="6" t="s">
        <v>134</v>
      </c>
      <c r="C76" s="43" t="s">
        <v>42</v>
      </c>
      <c r="D76" s="113">
        <f>F76*3*I15-66.71</f>
        <v>4897.9000000000005</v>
      </c>
      <c r="E76" s="103">
        <v>4897.9000000000005</v>
      </c>
      <c r="F76" s="89">
        <v>2.35</v>
      </c>
    </row>
    <row r="77" spans="1:6" ht="21" customHeight="1" x14ac:dyDescent="0.3">
      <c r="A77" s="42" t="s">
        <v>10</v>
      </c>
      <c r="B77" s="6" t="s">
        <v>135</v>
      </c>
      <c r="C77" s="43" t="s">
        <v>23</v>
      </c>
      <c r="D77" s="113"/>
      <c r="E77" s="104"/>
      <c r="F77" s="89"/>
    </row>
    <row r="78" spans="1:6" ht="43.5" customHeight="1" thickBot="1" x14ac:dyDescent="0.35">
      <c r="A78" s="8" t="s">
        <v>13</v>
      </c>
      <c r="B78" s="9" t="s">
        <v>136</v>
      </c>
      <c r="C78" s="41" t="s">
        <v>42</v>
      </c>
      <c r="D78" s="103"/>
      <c r="E78" s="114"/>
      <c r="F78" s="93"/>
    </row>
    <row r="79" spans="1:6" ht="15" customHeight="1" x14ac:dyDescent="0.3">
      <c r="A79" s="94" t="s">
        <v>85</v>
      </c>
      <c r="B79" s="95"/>
      <c r="C79" s="95"/>
      <c r="D79" s="95"/>
      <c r="E79" s="107"/>
      <c r="F79" s="108"/>
    </row>
    <row r="80" spans="1:6" ht="78.75" customHeight="1" x14ac:dyDescent="0.3">
      <c r="A80" s="5" t="s">
        <v>7</v>
      </c>
      <c r="B80" s="6" t="s">
        <v>86</v>
      </c>
      <c r="C80" s="19" t="s">
        <v>87</v>
      </c>
      <c r="D80" s="86">
        <f>F80*12*I15</f>
        <v>32534.040000000005</v>
      </c>
      <c r="E80" s="86">
        <v>32534.04</v>
      </c>
      <c r="F80" s="93">
        <v>3.85</v>
      </c>
    </row>
    <row r="81" spans="1:6" ht="70.5" customHeight="1" x14ac:dyDescent="0.3">
      <c r="A81" s="5" t="s">
        <v>10</v>
      </c>
      <c r="B81" s="6" t="s">
        <v>88</v>
      </c>
      <c r="C81" s="19" t="s">
        <v>87</v>
      </c>
      <c r="D81" s="87"/>
      <c r="E81" s="87"/>
      <c r="F81" s="110"/>
    </row>
    <row r="82" spans="1:6" ht="67.5" customHeight="1" x14ac:dyDescent="0.3">
      <c r="A82" s="112" t="s">
        <v>13</v>
      </c>
      <c r="B82" s="6" t="s">
        <v>89</v>
      </c>
      <c r="C82" s="113" t="s">
        <v>90</v>
      </c>
      <c r="D82" s="87"/>
      <c r="E82" s="87"/>
      <c r="F82" s="110"/>
    </row>
    <row r="83" spans="1:6" ht="30.75" customHeight="1" x14ac:dyDescent="0.3">
      <c r="A83" s="112"/>
      <c r="B83" s="6" t="s">
        <v>91</v>
      </c>
      <c r="C83" s="113"/>
      <c r="D83" s="87"/>
      <c r="E83" s="87"/>
      <c r="F83" s="110"/>
    </row>
    <row r="84" spans="1:6" ht="76.5" customHeight="1" x14ac:dyDescent="0.3">
      <c r="A84" s="112"/>
      <c r="B84" s="6" t="s">
        <v>92</v>
      </c>
      <c r="C84" s="113"/>
      <c r="D84" s="87"/>
      <c r="E84" s="87"/>
      <c r="F84" s="110"/>
    </row>
    <row r="85" spans="1:6" ht="54.75" customHeight="1" x14ac:dyDescent="0.3">
      <c r="A85" s="112"/>
      <c r="B85" s="6" t="s">
        <v>93</v>
      </c>
      <c r="C85" s="113"/>
      <c r="D85" s="87"/>
      <c r="E85" s="87"/>
      <c r="F85" s="110"/>
    </row>
    <row r="86" spans="1:6" ht="80.25" customHeight="1" x14ac:dyDescent="0.3">
      <c r="A86" s="5" t="s">
        <v>15</v>
      </c>
      <c r="B86" s="6" t="s">
        <v>94</v>
      </c>
      <c r="C86" s="19" t="s">
        <v>95</v>
      </c>
      <c r="D86" s="87"/>
      <c r="E86" s="87"/>
      <c r="F86" s="110"/>
    </row>
    <row r="87" spans="1:6" ht="48" customHeight="1" x14ac:dyDescent="0.3">
      <c r="A87" s="5">
        <v>5</v>
      </c>
      <c r="B87" s="6" t="s">
        <v>118</v>
      </c>
      <c r="C87" s="7" t="s">
        <v>96</v>
      </c>
      <c r="D87" s="87"/>
      <c r="E87" s="87"/>
      <c r="F87" s="110"/>
    </row>
    <row r="88" spans="1:6" ht="71.25" customHeight="1" x14ac:dyDescent="0.3">
      <c r="A88" s="5">
        <v>6</v>
      </c>
      <c r="B88" s="6" t="s">
        <v>97</v>
      </c>
      <c r="C88" s="7" t="s">
        <v>42</v>
      </c>
      <c r="D88" s="87"/>
      <c r="E88" s="87"/>
      <c r="F88" s="110"/>
    </row>
    <row r="89" spans="1:6" ht="53.25" customHeight="1" x14ac:dyDescent="0.3">
      <c r="A89" s="5">
        <v>7</v>
      </c>
      <c r="B89" s="6" t="s">
        <v>98</v>
      </c>
      <c r="C89" s="7" t="s">
        <v>56</v>
      </c>
      <c r="D89" s="87"/>
      <c r="E89" s="87"/>
      <c r="F89" s="110"/>
    </row>
    <row r="90" spans="1:6" ht="81" customHeight="1" x14ac:dyDescent="0.3">
      <c r="A90" s="5">
        <v>8</v>
      </c>
      <c r="B90" s="6" t="s">
        <v>99</v>
      </c>
      <c r="C90" s="7" t="s">
        <v>100</v>
      </c>
      <c r="D90" s="87"/>
      <c r="E90" s="87"/>
      <c r="F90" s="110"/>
    </row>
    <row r="91" spans="1:6" ht="94.5" customHeight="1" x14ac:dyDescent="0.3">
      <c r="A91" s="5">
        <v>9</v>
      </c>
      <c r="B91" s="6" t="s">
        <v>101</v>
      </c>
      <c r="C91" s="20" t="s">
        <v>102</v>
      </c>
      <c r="D91" s="87"/>
      <c r="E91" s="87"/>
      <c r="F91" s="110"/>
    </row>
    <row r="92" spans="1:6" ht="57" customHeight="1" x14ac:dyDescent="0.3">
      <c r="A92" s="5">
        <v>10</v>
      </c>
      <c r="B92" s="6" t="s">
        <v>117</v>
      </c>
      <c r="C92" s="20" t="s">
        <v>103</v>
      </c>
      <c r="D92" s="87"/>
      <c r="E92" s="87"/>
      <c r="F92" s="110"/>
    </row>
    <row r="93" spans="1:6" ht="36" customHeight="1" x14ac:dyDescent="0.3">
      <c r="A93" s="5">
        <v>11</v>
      </c>
      <c r="B93" s="6" t="s">
        <v>104</v>
      </c>
      <c r="C93" s="20" t="s">
        <v>105</v>
      </c>
      <c r="D93" s="87"/>
      <c r="E93" s="87"/>
      <c r="F93" s="110"/>
    </row>
    <row r="94" spans="1:6" ht="42" customHeight="1" x14ac:dyDescent="0.3">
      <c r="A94" s="5">
        <v>12</v>
      </c>
      <c r="B94" s="6" t="s">
        <v>106</v>
      </c>
      <c r="C94" s="20" t="s">
        <v>107</v>
      </c>
      <c r="D94" s="87"/>
      <c r="E94" s="87"/>
      <c r="F94" s="110"/>
    </row>
    <row r="95" spans="1:6" ht="103.5" customHeight="1" thickBot="1" x14ac:dyDescent="0.35">
      <c r="A95" s="5">
        <v>13</v>
      </c>
      <c r="B95" s="6" t="s">
        <v>108</v>
      </c>
      <c r="C95" s="20" t="s">
        <v>109</v>
      </c>
      <c r="D95" s="87"/>
      <c r="E95" s="87"/>
      <c r="F95" s="110"/>
    </row>
    <row r="96" spans="1:6" ht="78.75" hidden="1" customHeight="1" thickBot="1" x14ac:dyDescent="0.35">
      <c r="A96" s="5">
        <v>14</v>
      </c>
      <c r="B96" s="9" t="s">
        <v>110</v>
      </c>
      <c r="C96" s="13" t="s">
        <v>111</v>
      </c>
      <c r="D96" s="100"/>
      <c r="E96" s="53"/>
      <c r="F96" s="111"/>
    </row>
    <row r="97" spans="1:12" x14ac:dyDescent="0.3">
      <c r="A97" s="94" t="s">
        <v>112</v>
      </c>
      <c r="B97" s="95"/>
      <c r="C97" s="95"/>
      <c r="D97" s="95"/>
      <c r="E97" s="107"/>
      <c r="F97" s="108"/>
    </row>
    <row r="98" spans="1:12" hidden="1" x14ac:dyDescent="0.3">
      <c r="A98" s="8" t="s">
        <v>113</v>
      </c>
      <c r="B98" s="21"/>
      <c r="C98" s="22"/>
      <c r="D98" s="37"/>
      <c r="E98" s="54"/>
      <c r="F98" s="23"/>
    </row>
    <row r="99" spans="1:12" x14ac:dyDescent="0.3">
      <c r="A99" s="7">
        <v>1</v>
      </c>
      <c r="B99" s="6" t="s">
        <v>114</v>
      </c>
      <c r="C99" s="24" t="s">
        <v>115</v>
      </c>
      <c r="D99" s="25">
        <f>F99*12*I99</f>
        <v>33868.800000000003</v>
      </c>
      <c r="E99" s="25">
        <v>33868.800000000003</v>
      </c>
      <c r="F99" s="26">
        <v>4</v>
      </c>
      <c r="I99">
        <v>705.6</v>
      </c>
    </row>
    <row r="100" spans="1:12" ht="33" customHeight="1" thickBot="1" x14ac:dyDescent="0.35">
      <c r="A100" s="27"/>
      <c r="B100" s="28" t="s">
        <v>116</v>
      </c>
      <c r="C100" s="29"/>
      <c r="D100" s="38">
        <f>D99+D80+D76+D73+D67+D61+D56+D47+D51+D45+D30+D28+D25+D23+D18</f>
        <v>192331.59399999998</v>
      </c>
      <c r="E100" s="55">
        <v>192331.59399999998</v>
      </c>
      <c r="F100" s="30"/>
    </row>
    <row r="101" spans="1:12" x14ac:dyDescent="0.3">
      <c r="A101" s="31"/>
    </row>
    <row r="102" spans="1:12" x14ac:dyDescent="0.3">
      <c r="A102" s="73"/>
      <c r="B102" s="76"/>
      <c r="C102" s="76"/>
      <c r="D102" s="77"/>
    </row>
    <row r="103" spans="1:12" s="58" customFormat="1" x14ac:dyDescent="0.3">
      <c r="A103" s="74"/>
      <c r="B103" s="78" t="s">
        <v>140</v>
      </c>
      <c r="C103" s="79"/>
      <c r="D103" s="80"/>
      <c r="E103" s="57"/>
    </row>
    <row r="104" spans="1:12" ht="39.6" x14ac:dyDescent="0.3">
      <c r="A104" s="75"/>
      <c r="B104" s="59" t="s">
        <v>141</v>
      </c>
      <c r="C104" s="59" t="s">
        <v>142</v>
      </c>
      <c r="D104" s="59" t="s">
        <v>143</v>
      </c>
      <c r="L104" s="34">
        <f>D100-B106</f>
        <v>3.999999986262992E-3</v>
      </c>
    </row>
    <row r="105" spans="1:12" x14ac:dyDescent="0.3">
      <c r="A105" s="60"/>
      <c r="B105" s="66" t="s">
        <v>144</v>
      </c>
      <c r="C105" s="67"/>
      <c r="D105" s="68"/>
    </row>
    <row r="106" spans="1:12" x14ac:dyDescent="0.3">
      <c r="A106" s="60"/>
      <c r="B106" s="61">
        <v>192331.59</v>
      </c>
      <c r="C106" s="62">
        <v>191349.02</v>
      </c>
      <c r="D106" s="63">
        <f>SUM(B106-C106)</f>
        <v>982.57000000000698</v>
      </c>
    </row>
    <row r="107" spans="1:12" s="58" customFormat="1" x14ac:dyDescent="0.3">
      <c r="A107" s="64" t="s">
        <v>145</v>
      </c>
      <c r="B107" s="65">
        <f>SUM(B106)</f>
        <v>192331.59</v>
      </c>
      <c r="C107" s="65">
        <f t="shared" ref="C107:D107" si="0">SUM(C106)</f>
        <v>191349.02</v>
      </c>
      <c r="D107" s="65">
        <f t="shared" si="0"/>
        <v>982.57000000000698</v>
      </c>
      <c r="E107" s="57"/>
    </row>
  </sheetData>
  <mergeCells count="59">
    <mergeCell ref="E67:E71"/>
    <mergeCell ref="E73:E74"/>
    <mergeCell ref="E76:E78"/>
    <mergeCell ref="E80:E95"/>
    <mergeCell ref="E18:E22"/>
    <mergeCell ref="E25:E27"/>
    <mergeCell ref="E30:E44"/>
    <mergeCell ref="A75:F75"/>
    <mergeCell ref="D76:D78"/>
    <mergeCell ref="F76:F78"/>
    <mergeCell ref="A46:F46"/>
    <mergeCell ref="D25:D27"/>
    <mergeCell ref="F25:F27"/>
    <mergeCell ref="A29:F29"/>
    <mergeCell ref="A30:C30"/>
    <mergeCell ref="D30:D44"/>
    <mergeCell ref="A2:F2"/>
    <mergeCell ref="A3:F3"/>
    <mergeCell ref="A4:F4"/>
    <mergeCell ref="A6:D6"/>
    <mergeCell ref="A97:F97"/>
    <mergeCell ref="A67:C67"/>
    <mergeCell ref="D67:D71"/>
    <mergeCell ref="F67:F71"/>
    <mergeCell ref="A72:F72"/>
    <mergeCell ref="D73:D74"/>
    <mergeCell ref="F73:F74"/>
    <mergeCell ref="A79:F79"/>
    <mergeCell ref="D80:D96"/>
    <mergeCell ref="F80:F96"/>
    <mergeCell ref="A82:A85"/>
    <mergeCell ref="C82:C85"/>
    <mergeCell ref="F56:F60"/>
    <mergeCell ref="A61:C61"/>
    <mergeCell ref="F61:F65"/>
    <mergeCell ref="E56:E60"/>
    <mergeCell ref="E61:E66"/>
    <mergeCell ref="D61:D66"/>
    <mergeCell ref="A15:F15"/>
    <mergeCell ref="A17:F17"/>
    <mergeCell ref="D18:D22"/>
    <mergeCell ref="F18:F22"/>
    <mergeCell ref="A24:F24"/>
    <mergeCell ref="B105:D105"/>
    <mergeCell ref="F30:F44"/>
    <mergeCell ref="A38:C38"/>
    <mergeCell ref="A102:A104"/>
    <mergeCell ref="B102:D102"/>
    <mergeCell ref="B103:D103"/>
    <mergeCell ref="A47:C47"/>
    <mergeCell ref="D47:D50"/>
    <mergeCell ref="F47:F50"/>
    <mergeCell ref="A51:C51"/>
    <mergeCell ref="D51:D55"/>
    <mergeCell ref="F51:F55"/>
    <mergeCell ref="E47:E50"/>
    <mergeCell ref="E51:E55"/>
    <mergeCell ref="A56:C56"/>
    <mergeCell ref="D56:D60"/>
  </mergeCells>
  <pageMargins left="0.7" right="0.7" top="0.75" bottom="0.75" header="0.3" footer="0.3"/>
  <pageSetup paperSize="9" scale="94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2018-12-12T05:07:15Z</dcterms:created>
  <dcterms:modified xsi:type="dcterms:W3CDTF">2020-03-18T07:43:04Z</dcterms:modified>
</cp:coreProperties>
</file>