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по перечн работ 2019 г пр\ООО УК Концепт -2\"/>
    </mc:Choice>
  </mc:AlternateContent>
  <bookViews>
    <workbookView xWindow="0" yWindow="0" windowWidth="15456" windowHeight="9792"/>
  </bookViews>
  <sheets>
    <sheet name="Низменная 37 А" sheetId="1" r:id="rId1"/>
  </sheets>
  <definedNames>
    <definedName name="_xlnm.Print_Area" localSheetId="0">'Низменная 37 А'!$A$1:$F$99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6" i="1" l="1"/>
  <c r="B106" i="1"/>
  <c r="D105" i="1"/>
  <c r="D106" i="1" s="1"/>
  <c r="D26" i="1" l="1"/>
  <c r="D50" i="1"/>
  <c r="D72" i="1"/>
  <c r="D98" i="1"/>
  <c r="D79" i="1"/>
  <c r="D99" i="1" s="1"/>
  <c r="D75" i="1"/>
  <c r="D66" i="1"/>
  <c r="D60" i="1"/>
  <c r="D55" i="1"/>
  <c r="D46" i="1"/>
  <c r="D28" i="1"/>
  <c r="D23" i="1"/>
  <c r="D21" i="1"/>
  <c r="D16" i="1"/>
  <c r="D44" i="1"/>
</calcChain>
</file>

<file path=xl/sharedStrings.xml><?xml version="1.0" encoding="utf-8"?>
<sst xmlns="http://schemas.openxmlformats.org/spreadsheetml/2006/main" count="219" uniqueCount="146">
  <si>
    <t>1 категория</t>
  </si>
  <si>
    <t>Перечень работ и услуг по содержанию и ремонту общего имущества в многоквартирном доме № 37 А по ул. Низменная</t>
  </si>
  <si>
    <t>№ п/п</t>
  </si>
  <si>
    <t>Наименование работ, услуг</t>
  </si>
  <si>
    <t>Периодичность (график, срок) выполнения</t>
  </si>
  <si>
    <t>Стоимость работ, услуг в расчете на 1 кв.м. общей площади помещений в месяц, руб.</t>
  </si>
  <si>
    <t>Содержание и обслуживание конструктивных элементов дома</t>
  </si>
  <si>
    <t>1.</t>
  </si>
  <si>
    <t xml:space="preserve">Осмотр всех конструктивных элементов: кровель, вентиляционных каналов, фундаментов, отмосток, цоколей, проверка состояния продухов, подвала, конструкций стен и фасадов, лестниц (раздел I Минимального перечня услуг и работ, утвержденного постановлением Правительства РФ от 03.04.2013 № 290). </t>
  </si>
  <si>
    <t>2 раза в год</t>
  </si>
  <si>
    <t>2.</t>
  </si>
  <si>
    <t>Проверка и при необходимости очистка кровли и водоотводящих устройств от мусора, грязи и наледи, препятствующих стоку дождевых и талых вод</t>
  </si>
  <si>
    <t>1 раз в год</t>
  </si>
  <si>
    <t>3.</t>
  </si>
  <si>
    <t xml:space="preserve">Проверка и при необходимости очистка кровли от скопления снега </t>
  </si>
  <si>
    <t>4.</t>
  </si>
  <si>
    <t xml:space="preserve">Контроль состояния и восстановление или замена отдельных элементов крылец и зонтов над входами в здание и в подвалы </t>
  </si>
  <si>
    <t>5.</t>
  </si>
  <si>
    <t xml:space="preserve">Контроль состояния и восстановления плотности притворов входных дверей, самозакрывающихся устройств (доводчики, пружины), ограничителей хода двери (остановы) </t>
  </si>
  <si>
    <t>6.</t>
  </si>
  <si>
    <t>Расходы на приобретение краски, извести для проведения субботника</t>
  </si>
  <si>
    <t>Уборка и санитарная очистка помещений общего пользования</t>
  </si>
  <si>
    <t>Сухая уборка (подметание) лестничных маршей, лестничных площадок, тамбуров</t>
  </si>
  <si>
    <t>1 раз в неделю</t>
  </si>
  <si>
    <t>Влажная уборка лестничных маршей, лестничных площадок, тамбуров</t>
  </si>
  <si>
    <t>1 раз в месяц в теплый период</t>
  </si>
  <si>
    <t>Влажная протирка подоконников, оконных решеток, перил лестниц, шкафов для электросчетчиков слаботочных устройств, почтовых ящиков, дверных коробок, полотен дверей, доводчиков, дверных ручек в помещениях относящихся к общему имуществу дома</t>
  </si>
  <si>
    <t>Проведение дезинсекции и дератизации помещений, входящих в состав общего имущества дома, дезинфекция септиков</t>
  </si>
  <si>
    <t>Санитарное содержание придомовой территории</t>
  </si>
  <si>
    <t>Содержание в теплый период: (ручным способом)</t>
  </si>
  <si>
    <t>Подметание и уборка придомовой территории</t>
  </si>
  <si>
    <t>5 раз в неделю</t>
  </si>
  <si>
    <t>Очистка от мусора урн, установленных возле подъездов</t>
  </si>
  <si>
    <t>1 раз в 2 дня –очистка от мусора, 1 раз в месяц - промывка</t>
  </si>
  <si>
    <t>Уборка газонов</t>
  </si>
  <si>
    <t>Выкашивание газонов</t>
  </si>
  <si>
    <t>2 раза в сезон</t>
  </si>
  <si>
    <t xml:space="preserve">5. </t>
  </si>
  <si>
    <t>Прочистка ливневой канализации</t>
  </si>
  <si>
    <t>1 раз в сезон</t>
  </si>
  <si>
    <t>Уборка крыльца и площадки перед входом в подъезд, очистка металлической решетки и приямка</t>
  </si>
  <si>
    <t>3 раза в неделю</t>
  </si>
  <si>
    <t>Уборка контейнерных площадок</t>
  </si>
  <si>
    <t>ежедневно</t>
  </si>
  <si>
    <t>Завоз, с полной заменой песка, в десткую песочницу</t>
  </si>
  <si>
    <t>1раз в летний период</t>
  </si>
  <si>
    <t>Содержание в холодный период года: (ручным способом)</t>
  </si>
  <si>
    <t xml:space="preserve">Очистка крышек люков колодцев и пожарных гидрантов от снега и льда толщиной слоя свыше 5 см </t>
  </si>
  <si>
    <t>по мере образования</t>
  </si>
  <si>
    <t xml:space="preserve">Сдвигание свежевыпавшего снега и очистка придомовой территории от снега и льда при наличии колейности свыше 5 см </t>
  </si>
  <si>
    <t>Очистка придомовой территории от снега наносного происхождения (или подметание такой территории, свободной от снежного покрова)</t>
  </si>
  <si>
    <t>Очистка придомовой территории от наледи и льда</t>
  </si>
  <si>
    <t>1 раз в 2 дня – очистка от мусора</t>
  </si>
  <si>
    <t>Уборка крыльца и площадки перед входом в подъезд</t>
  </si>
  <si>
    <t>Внутридомовое инженерное оборудование</t>
  </si>
  <si>
    <t>Содержание системы холодного водоснабжения</t>
  </si>
  <si>
    <t>Проверка исправности, работоспособности, регулировка и техническое обслуживание насосов, запорной арматуры, контрольно-измерительных приборов, автоматических регуляторов и устройств, расширительных баков и элементов, скрытых от постоянного наблюдения (разводящих трубопроводов и оборудования)</t>
  </si>
  <si>
    <t>По мере необходимости</t>
  </si>
  <si>
    <t xml:space="preserve"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 </t>
  </si>
  <si>
    <t xml:space="preserve">Устранение аварийных ситуаций водопровода </t>
  </si>
  <si>
    <t>По мере необходимости и (немедленно)</t>
  </si>
  <si>
    <t>Система горячего водоснабжения</t>
  </si>
  <si>
    <t>Постоянный контроль параметров теплоносителя и воды (давления, температуры, расхода) и незамедлительное принятие мер к восстановлению требуемых параметров отопления и водоснабжения и герметичности систем</t>
  </si>
  <si>
    <t>Контроль состояния и замена неисправных контрольно-измерительных приборов (манометров, термометров и т.п.)</t>
  </si>
  <si>
    <t>Восстановление работоспособности (ремонт, замена) оборудования, водоразборных приборов (смесителей, кранов и т.п.), относящихся к общему имуществу в многоквартирном доме</t>
  </si>
  <si>
    <t>Содержание системы водоотведения</t>
  </si>
  <si>
    <t>Контроль состояния и незамедлительное восстановление герметичности участков трубопроводов и соединительных элементов в случае их разгерметизации</t>
  </si>
  <si>
    <t xml:space="preserve">Контроль состояния и восстановление исправности элементов внутренней канализации, канализационных вытяжек </t>
  </si>
  <si>
    <t>Промывка участков водопровода после выполнения ремонтно-восстановительных работ на водопроводе</t>
  </si>
  <si>
    <t>Устранение аварийных ситуаций системы канализации</t>
  </si>
  <si>
    <t>Содержание системы отопления</t>
  </si>
  <si>
    <t>Испытание на прочность и плотность (гидравлические испытания) узлов вода и систем отопления, промывка и регулирование систем отопления</t>
  </si>
  <si>
    <t>Удаление воздуха из системы отопления</t>
  </si>
  <si>
    <t>Восстановление работоспособности (ремонт, замена) оборудования и отопительных приборов, относящихся к общему имуществу в многоквартирном доме</t>
  </si>
  <si>
    <t xml:space="preserve">Промывка централизованных систем теплоснабжения для удаления накипно-коррозийных отложений </t>
  </si>
  <si>
    <t>Оборудование теплового узла</t>
  </si>
  <si>
    <t>Электроснабжение</t>
  </si>
  <si>
    <t>Проверка заземления оболочки электрокабеля, оборудования (насосы, щитовые вентиляторы и др.), замеры сопротивления изоляции проводов, трубопроводов и восстановление цепей заземления по результатам проверки</t>
  </si>
  <si>
    <t>Контроль состояния и замена неисправных контрольно-измерительных приборов</t>
  </si>
  <si>
    <t>Техническое обслуживание и ремонт силовых и осветительных установок, тепловых пунктов, элементов молниезащиты и внутридомовых электросетей, очистка клемм и соединений в групповых щитках и распределительных шкафах, наладка электрооборудования</t>
  </si>
  <si>
    <t>Устранение аварийных ситуаций системы электроснабжения</t>
  </si>
  <si>
    <t>Аварийно-диспетчерская служба</t>
  </si>
  <si>
    <t>Отключение стояков на отдельных участках трубопроводов, слив отключенных участков систем центрального отопления и горячего водоснабжения и обратное наполнение их с пуском системы после устранения неисправности</t>
  </si>
  <si>
    <t xml:space="preserve">По мере необходимости </t>
  </si>
  <si>
    <t>Содержание круглосуточной оперативно-диспетчерской службы</t>
  </si>
  <si>
    <t>круглосуточно</t>
  </si>
  <si>
    <t>Прочии услуги</t>
  </si>
  <si>
    <t>Сбор, ведение и хранение информации (документов) об общем имуществе собственников помещений в многоквартирном доме</t>
  </si>
  <si>
    <t>в течение срока действия Договора с последующей передачей документов</t>
  </si>
  <si>
    <t>Сбор, ведение и хранение информации о собственниках помещений  в электронном виде и/или на бумажных носителях</t>
  </si>
  <si>
    <t xml:space="preserve">Организация выполнения утвержденного плана (перечня) работ и услуг по содержанию и ремонту общего имущества в многоквартирном доме, обеспечению безопасного и комфортного проживания в многоквартирном доме, в т.ч.: </t>
  </si>
  <si>
    <t>в порядке, определяемом Управляющей организацией</t>
  </si>
  <si>
    <t xml:space="preserve">- определение способа выполнения (предоставления) отдельных работ (услуг), проведения мероприятий; </t>
  </si>
  <si>
    <t>- получение, учет и использование доходов по договорам от использования общего имущества собственников помещений в соответствии с решениями общих собраний собственников помещений в МКД;</t>
  </si>
  <si>
    <t>- взаимодействие с органами местного самоуправления, государственными, контрольными и надзорными органами по вопросам, связанным с управлением многоквартирным домом</t>
  </si>
  <si>
    <t>Осуществление контроля качества предоставления коммунальных услуг</t>
  </si>
  <si>
    <t>в порядке, определенном Управляющей организацией в соответствии с СанПиН</t>
  </si>
  <si>
    <t>ежемесячно</t>
  </si>
  <si>
    <t>Прием граждан (собственников и нанимателей жилых помещений и членов их семей) по вопросам пользования жилыми помещениями и общим имуществом многоквартирного дома, по иным вопросам</t>
  </si>
  <si>
    <t>Письменное уведомление пользователей помещений о порядке управления домом, изменениях размеров платы, порядок внесения платежей и о других условиях, связанных с управлением домом</t>
  </si>
  <si>
    <t xml:space="preserve">Принятие, рассмотрение жалоб (заявлений, требований, претензий) о непредставлении или некачественном предоставлении услуг, работ по управлению, содержанию и ремонту общего имущества МКД и направление заявителю извещения (в т.ч. по телефону) о результатах </t>
  </si>
  <si>
    <t xml:space="preserve">принятие в момент обращения </t>
  </si>
  <si>
    <t>Прием и регистрация обращений потребителей (диспетчерское обслуживание) с установлением факта некачественного оказания или не предоставления коммунальных услуг, возникновения аварийной ситуации, порча общего имущества МКД и др.</t>
  </si>
  <si>
    <t>Регистрация – в момент обращения, проверка по обращению – в течение 2-х часов или время, согласованное с потребителем</t>
  </si>
  <si>
    <t>в течение 10-ти  дней</t>
  </si>
  <si>
    <t>Подготовка отчетов об оказанных услугах, выполненных работах</t>
  </si>
  <si>
    <t>ежегодно</t>
  </si>
  <si>
    <t>Подготовка предложений о проведении энергосберегающих мероприятий</t>
  </si>
  <si>
    <t>ежегодно при подготовке годового отчета</t>
  </si>
  <si>
    <t>Подготовка предложений о перечне и стоимости работ, услуг, необходимых для надлежащего содержания общего имущества МКД, а также о соответствующем размере платы, для их рассмотрения и утверждения на общем собрании собственников</t>
  </si>
  <si>
    <t>за 60 дней до окончания текущего года действия Договора при необходимости внесения изменений в Договор</t>
  </si>
  <si>
    <t>16.</t>
  </si>
  <si>
    <t>Уведомление об условиях Договора лиц, приобретающих права владения на помещение в доме и лиц, имеющих намерение стать таковыми, после вступления в силу Договора, разъяснение указанным лицам отдельных условий Договора</t>
  </si>
  <si>
    <t xml:space="preserve">в первый день обращения указанных лиц </t>
  </si>
  <si>
    <t>Текущий ремонт</t>
  </si>
  <si>
    <t>17.</t>
  </si>
  <si>
    <t>Ремонт отмостки-40 м2</t>
  </si>
  <si>
    <t>май-сентябрь</t>
  </si>
  <si>
    <t>Начисление и сбор платы за жилищные услуги, взыскание задолженности по оплате, проведение текущей сверки расчетов</t>
  </si>
  <si>
    <t>Предоставление информации по порядку расчетов и произведению начислений размеров платы за жилищныеуслуги с выдачей подтверждающих документов</t>
  </si>
  <si>
    <t>Организация накопления отходов I - IV классов опасности (отработанных ртутьсодержащих ламп и др.) и их передача в организации, имеющие лицензии на осуществление деятельности по сбору, транспортированию, обработке, утилизации, обезвреживанию, размещению таких отходов.</t>
  </si>
  <si>
    <t>по мере накопления</t>
  </si>
  <si>
    <t xml:space="preserve">                   Отчет о выполненных работах и оказанных услугах по содержанию общего имущества </t>
  </si>
  <si>
    <r>
      <t xml:space="preserve">                                      многоквартирного дома </t>
    </r>
    <r>
      <rPr>
        <u/>
        <sz val="9"/>
        <color theme="1"/>
        <rFont val="Times New Roman"/>
        <family val="1"/>
        <charset val="204"/>
      </rPr>
      <t>№ 37 А по ул. Низменная г</t>
    </r>
    <r>
      <rPr>
        <sz val="9"/>
        <color theme="1"/>
        <rFont val="Times New Roman"/>
        <family val="1"/>
        <charset val="204"/>
      </rPr>
      <t xml:space="preserve">орода Белогорск </t>
    </r>
  </si>
  <si>
    <t>Год постройки</t>
  </si>
  <si>
    <t>Год первого планируемого капитального ремонта в соответствии с региональной программой</t>
  </si>
  <si>
    <t>2020г-2022г</t>
  </si>
  <si>
    <t>Количество этажей</t>
  </si>
  <si>
    <t>Количество подъездов</t>
  </si>
  <si>
    <t>Количество квартир</t>
  </si>
  <si>
    <t>Общая жиая площадь МКД,  кв.м.</t>
  </si>
  <si>
    <t>Площадь лестничных клеток, тамбуров,  кв.м.</t>
  </si>
  <si>
    <t>Сбор и вывоз твердых бытовых отходов</t>
  </si>
  <si>
    <t>Вывоз твердых бытовых отходов</t>
  </si>
  <si>
    <t>Вывоз крупногабаритного мусора</t>
  </si>
  <si>
    <t>Уборка контейнерных площадок, расположенных на придомовой территории многоквартирного дома</t>
  </si>
  <si>
    <t>Плановая стоимость работ и услуг на 2019г., руб.</t>
  </si>
  <si>
    <t>Фактическое выполнение работ и  услуг в 2019г., руб.</t>
  </si>
  <si>
    <t>Всего в год руб. за __1291,4кв.м.</t>
  </si>
  <si>
    <t xml:space="preserve">Сведения за 2019 год о начислении платы за ЖКУ. </t>
  </si>
  <si>
    <t>Сумма начислений, руб.</t>
  </si>
  <si>
    <t>Сумма оплаты , руб.</t>
  </si>
  <si>
    <t>Сумма задолженности, руб.</t>
  </si>
  <si>
    <t>Содержание и ремонт общего имущества МКД</t>
  </si>
  <si>
    <t>Итого:</t>
  </si>
  <si>
    <r>
      <t xml:space="preserve">                                                     за период </t>
    </r>
    <r>
      <rPr>
        <u/>
        <sz val="9"/>
        <color theme="1"/>
        <rFont val="Times New Roman"/>
        <family val="1"/>
        <charset val="204"/>
      </rPr>
      <t>с 01 января по 31 декабря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</si>
</sst>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</font>
    <font>
      <sz val="8"/>
      <name val="Times New Roman"/>
      <family val="1"/>
      <charset val="204"/>
    </font>
    <font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u/>
      <sz val="9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13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2" fillId="0" borderId="2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justify" vertical="top" wrapText="1"/>
    </xf>
    <xf numFmtId="0" fontId="4" fillId="0" borderId="2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top" wrapText="1"/>
    </xf>
    <xf numFmtId="2" fontId="7" fillId="0" borderId="16" xfId="0" applyNumberFormat="1" applyFont="1" applyBorder="1" applyAlignment="1">
      <alignment horizontal="center" vertical="top" wrapText="1"/>
    </xf>
    <xf numFmtId="0" fontId="2" fillId="0" borderId="29" xfId="0" applyFont="1" applyBorder="1" applyAlignment="1">
      <alignment vertical="top" wrapText="1"/>
    </xf>
    <xf numFmtId="0" fontId="8" fillId="0" borderId="30" xfId="0" applyFont="1" applyBorder="1" applyAlignment="1">
      <alignment vertical="top" wrapText="1"/>
    </xf>
    <xf numFmtId="0" fontId="9" fillId="0" borderId="30" xfId="0" applyFont="1" applyBorder="1" applyAlignment="1">
      <alignment vertical="top" wrapText="1"/>
    </xf>
    <xf numFmtId="0" fontId="4" fillId="0" borderId="0" xfId="0" applyFont="1"/>
    <xf numFmtId="0" fontId="2" fillId="0" borderId="31" xfId="0" applyFont="1" applyBorder="1" applyAlignment="1">
      <alignment horizontal="center" vertical="center" wrapText="1"/>
    </xf>
    <xf numFmtId="0" fontId="0" fillId="0" borderId="7" xfId="0" applyNumberFormat="1" applyBorder="1" applyAlignment="1">
      <alignment wrapText="1"/>
    </xf>
    <xf numFmtId="0" fontId="2" fillId="0" borderId="7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/>
    <xf numFmtId="0" fontId="10" fillId="0" borderId="0" xfId="0" applyFont="1" applyFill="1"/>
    <xf numFmtId="0" fontId="10" fillId="0" borderId="0" xfId="0" applyFont="1" applyFill="1" applyAlignment="1">
      <alignment horizontal="right"/>
    </xf>
    <xf numFmtId="0" fontId="10" fillId="0" borderId="0" xfId="0" applyFont="1" applyFill="1" applyAlignment="1"/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2" fillId="0" borderId="19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top" wrapText="1"/>
    </xf>
    <xf numFmtId="0" fontId="2" fillId="0" borderId="33" xfId="0" applyFont="1" applyBorder="1" applyAlignment="1">
      <alignment horizontal="center" vertical="center" wrapText="1"/>
    </xf>
    <xf numFmtId="0" fontId="4" fillId="0" borderId="19" xfId="0" applyFont="1" applyBorder="1" applyAlignment="1">
      <alignment wrapText="1"/>
    </xf>
    <xf numFmtId="2" fontId="8" fillId="0" borderId="30" xfId="0" applyNumberFormat="1" applyFont="1" applyBorder="1" applyAlignment="1">
      <alignment horizontal="center" vertical="top" wrapText="1"/>
    </xf>
    <xf numFmtId="0" fontId="13" fillId="0" borderId="0" xfId="0" applyFont="1"/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/>
    <xf numFmtId="4" fontId="2" fillId="2" borderId="7" xfId="1" applyNumberFormat="1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/>
    </xf>
    <xf numFmtId="4" fontId="2" fillId="2" borderId="7" xfId="2" applyNumberFormat="1" applyFont="1" applyFill="1" applyBorder="1" applyAlignment="1">
      <alignment horizontal="center" vertical="top"/>
    </xf>
    <xf numFmtId="0" fontId="15" fillId="0" borderId="7" xfId="0" applyFont="1" applyBorder="1" applyAlignment="1">
      <alignment horizontal="left"/>
    </xf>
    <xf numFmtId="4" fontId="15" fillId="0" borderId="7" xfId="0" applyNumberFormat="1" applyFont="1" applyFill="1" applyBorder="1" applyAlignment="1">
      <alignment horizontal="center"/>
    </xf>
    <xf numFmtId="0" fontId="2" fillId="0" borderId="38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wrapText="1"/>
    </xf>
    <xf numFmtId="0" fontId="7" fillId="0" borderId="35" xfId="0" applyFont="1" applyBorder="1" applyAlignment="1">
      <alignment wrapText="1"/>
    </xf>
    <xf numFmtId="0" fontId="3" fillId="0" borderId="22" xfId="0" applyFont="1" applyFill="1" applyBorder="1" applyAlignment="1">
      <alignment horizontal="center" vertical="top" wrapText="1"/>
    </xf>
    <xf numFmtId="0" fontId="3" fillId="0" borderId="36" xfId="0" applyFont="1" applyFill="1" applyBorder="1" applyAlignment="1">
      <alignment horizontal="center" vertical="top" wrapText="1"/>
    </xf>
    <xf numFmtId="0" fontId="3" fillId="0" borderId="37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0" fontId="2" fillId="2" borderId="18" xfId="0" applyFont="1" applyFill="1" applyBorder="1" applyAlignment="1">
      <alignment horizontal="center" vertical="top" wrapText="1"/>
    </xf>
    <xf numFmtId="0" fontId="2" fillId="2" borderId="28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2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13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</cellXfs>
  <cellStyles count="3">
    <cellStyle name="Обычный" xfId="0" builtinId="0"/>
    <cellStyle name="Обычный_горэнерго" xfId="2"/>
    <cellStyle name="Обычный_Лист1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5"/>
  <dimension ref="A1:I106"/>
  <sheetViews>
    <sheetView tabSelected="1" topLeftCell="A96" workbookViewId="0">
      <selection activeCell="C109" sqref="C109"/>
    </sheetView>
  </sheetViews>
  <sheetFormatPr defaultRowHeight="14.4" x14ac:dyDescent="0.3"/>
  <cols>
    <col min="1" max="1" width="6" customWidth="1"/>
    <col min="2" max="2" width="44.33203125" customWidth="1"/>
    <col min="3" max="3" width="18" customWidth="1"/>
    <col min="4" max="5" width="12.44140625" customWidth="1"/>
    <col min="6" max="6" width="11.21875" hidden="1" customWidth="1"/>
    <col min="7" max="7" width="8.77734375" hidden="1" customWidth="1"/>
    <col min="8" max="8" width="9.88671875" hidden="1" customWidth="1"/>
    <col min="9" max="9" width="9.33203125" hidden="1" customWidth="1"/>
    <col min="10" max="10" width="8.77734375" customWidth="1"/>
  </cols>
  <sheetData>
    <row r="1" spans="1:9" x14ac:dyDescent="0.3">
      <c r="D1" t="s">
        <v>0</v>
      </c>
    </row>
    <row r="2" spans="1:9" x14ac:dyDescent="0.3">
      <c r="A2" s="97" t="s">
        <v>122</v>
      </c>
      <c r="B2" s="97"/>
      <c r="C2" s="97"/>
      <c r="D2" s="97"/>
      <c r="E2" s="46"/>
      <c r="F2" s="42"/>
    </row>
    <row r="3" spans="1:9" x14ac:dyDescent="0.3">
      <c r="A3" s="98" t="s">
        <v>123</v>
      </c>
      <c r="B3" s="98"/>
      <c r="C3" s="98"/>
      <c r="D3" s="98"/>
      <c r="E3" s="47"/>
      <c r="F3" s="42"/>
    </row>
    <row r="4" spans="1:9" x14ac:dyDescent="0.3">
      <c r="A4" s="98" t="s">
        <v>145</v>
      </c>
      <c r="B4" s="98"/>
      <c r="C4" s="98"/>
      <c r="D4" s="98"/>
      <c r="E4" s="47"/>
      <c r="F4" s="42"/>
    </row>
    <row r="5" spans="1:9" x14ac:dyDescent="0.3">
      <c r="A5" s="43"/>
      <c r="B5" s="43"/>
      <c r="C5" s="44" t="s">
        <v>124</v>
      </c>
      <c r="D5" s="43">
        <v>1980</v>
      </c>
      <c r="E5" s="43"/>
      <c r="F5" s="42"/>
    </row>
    <row r="6" spans="1:9" x14ac:dyDescent="0.3">
      <c r="A6" s="45" t="s">
        <v>125</v>
      </c>
      <c r="B6" s="45"/>
      <c r="C6" s="45"/>
      <c r="D6" s="44" t="s">
        <v>126</v>
      </c>
      <c r="E6" s="44"/>
      <c r="F6" s="45"/>
    </row>
    <row r="7" spans="1:9" x14ac:dyDescent="0.3">
      <c r="A7" s="43"/>
      <c r="B7" s="43"/>
      <c r="C7" s="44" t="s">
        <v>127</v>
      </c>
      <c r="D7" s="43">
        <v>3</v>
      </c>
      <c r="E7" s="43"/>
      <c r="F7" s="42"/>
    </row>
    <row r="8" spans="1:9" x14ac:dyDescent="0.3">
      <c r="A8" s="43"/>
      <c r="B8" s="43"/>
      <c r="C8" s="44" t="s">
        <v>128</v>
      </c>
      <c r="D8" s="43">
        <v>3</v>
      </c>
      <c r="E8" s="43"/>
      <c r="F8" s="42"/>
    </row>
    <row r="9" spans="1:9" x14ac:dyDescent="0.3">
      <c r="A9" s="43"/>
      <c r="B9" s="43"/>
      <c r="C9" s="44" t="s">
        <v>129</v>
      </c>
      <c r="D9" s="43">
        <v>27</v>
      </c>
      <c r="E9" s="43"/>
      <c r="F9" s="42"/>
    </row>
    <row r="10" spans="1:9" x14ac:dyDescent="0.3">
      <c r="A10" s="43"/>
      <c r="B10" s="43"/>
      <c r="C10" s="44" t="s">
        <v>130</v>
      </c>
      <c r="D10" s="43">
        <v>1291.4000000000001</v>
      </c>
      <c r="E10" s="43"/>
      <c r="F10" s="42"/>
    </row>
    <row r="11" spans="1:9" x14ac:dyDescent="0.3">
      <c r="A11" s="43"/>
      <c r="B11" s="43"/>
      <c r="C11" s="44" t="s">
        <v>131</v>
      </c>
      <c r="D11" s="43">
        <v>131.4</v>
      </c>
      <c r="E11" s="43"/>
      <c r="F11" s="42"/>
    </row>
    <row r="12" spans="1:9" ht="15" thickBot="1" x14ac:dyDescent="0.35"/>
    <row r="13" spans="1:9" ht="28.2" hidden="1" customHeight="1" thickBot="1" x14ac:dyDescent="0.35">
      <c r="A13" s="104" t="s">
        <v>1</v>
      </c>
      <c r="B13" s="104"/>
      <c r="C13" s="104"/>
      <c r="D13" s="104"/>
      <c r="E13" s="104"/>
      <c r="F13" s="104"/>
      <c r="I13">
        <v>1291.3</v>
      </c>
    </row>
    <row r="14" spans="1:9" ht="129" customHeight="1" thickBot="1" x14ac:dyDescent="0.35">
      <c r="A14" s="1" t="s">
        <v>2</v>
      </c>
      <c r="B14" s="2" t="s">
        <v>3</v>
      </c>
      <c r="C14" s="2" t="s">
        <v>4</v>
      </c>
      <c r="D14" s="2" t="s">
        <v>136</v>
      </c>
      <c r="E14" s="2" t="s">
        <v>137</v>
      </c>
      <c r="F14" s="3" t="s">
        <v>5</v>
      </c>
    </row>
    <row r="15" spans="1:9" x14ac:dyDescent="0.3">
      <c r="A15" s="99" t="s">
        <v>6</v>
      </c>
      <c r="B15" s="100"/>
      <c r="C15" s="100"/>
      <c r="D15" s="100"/>
      <c r="E15" s="105"/>
      <c r="F15" s="103"/>
    </row>
    <row r="16" spans="1:9" ht="93" customHeight="1" x14ac:dyDescent="0.3">
      <c r="A16" s="4" t="s">
        <v>7</v>
      </c>
      <c r="B16" s="5" t="s">
        <v>8</v>
      </c>
      <c r="C16" s="6" t="s">
        <v>9</v>
      </c>
      <c r="D16" s="80">
        <f>I13*F16*12</f>
        <v>11621.699999999999</v>
      </c>
      <c r="E16" s="80">
        <v>11621.699999999999</v>
      </c>
      <c r="F16" s="82">
        <v>0.75</v>
      </c>
    </row>
    <row r="17" spans="1:6" ht="42.75" customHeight="1" x14ac:dyDescent="0.3">
      <c r="A17" s="4" t="s">
        <v>10</v>
      </c>
      <c r="B17" s="5" t="s">
        <v>11</v>
      </c>
      <c r="C17" s="6" t="s">
        <v>12</v>
      </c>
      <c r="D17" s="85"/>
      <c r="E17" s="85"/>
      <c r="F17" s="82"/>
    </row>
    <row r="18" spans="1:6" ht="30.75" customHeight="1" x14ac:dyDescent="0.3">
      <c r="A18" s="4" t="s">
        <v>13</v>
      </c>
      <c r="B18" s="5" t="s">
        <v>14</v>
      </c>
      <c r="C18" s="6" t="s">
        <v>12</v>
      </c>
      <c r="D18" s="85"/>
      <c r="E18" s="85"/>
      <c r="F18" s="82"/>
    </row>
    <row r="19" spans="1:6" ht="40.5" customHeight="1" x14ac:dyDescent="0.3">
      <c r="A19" s="4" t="s">
        <v>15</v>
      </c>
      <c r="B19" s="5" t="s">
        <v>16</v>
      </c>
      <c r="C19" s="6" t="s">
        <v>12</v>
      </c>
      <c r="D19" s="85"/>
      <c r="E19" s="85"/>
      <c r="F19" s="82"/>
    </row>
    <row r="20" spans="1:6" ht="55.5" customHeight="1" x14ac:dyDescent="0.3">
      <c r="A20" s="4" t="s">
        <v>17</v>
      </c>
      <c r="B20" s="5" t="s">
        <v>18</v>
      </c>
      <c r="C20" s="6" t="s">
        <v>12</v>
      </c>
      <c r="D20" s="90"/>
      <c r="E20" s="90"/>
      <c r="F20" s="82"/>
    </row>
    <row r="21" spans="1:6" ht="32.25" customHeight="1" thickBot="1" x14ac:dyDescent="0.35">
      <c r="A21" s="7" t="s">
        <v>19</v>
      </c>
      <c r="B21" s="8" t="s">
        <v>20</v>
      </c>
      <c r="C21" s="9"/>
      <c r="D21" s="10">
        <f>F21*I13*12</f>
        <v>1549.56</v>
      </c>
      <c r="E21" s="49">
        <v>1549.56</v>
      </c>
      <c r="F21" s="11">
        <v>0.1</v>
      </c>
    </row>
    <row r="22" spans="1:6" x14ac:dyDescent="0.3">
      <c r="A22" s="99" t="s">
        <v>21</v>
      </c>
      <c r="B22" s="100"/>
      <c r="C22" s="100"/>
      <c r="D22" s="100"/>
      <c r="E22" s="105"/>
      <c r="F22" s="103"/>
    </row>
    <row r="23" spans="1:6" ht="35.25" customHeight="1" x14ac:dyDescent="0.3">
      <c r="A23" s="4" t="s">
        <v>7</v>
      </c>
      <c r="B23" s="5" t="s">
        <v>22</v>
      </c>
      <c r="C23" s="6" t="s">
        <v>23</v>
      </c>
      <c r="D23" s="79">
        <f>I13*12*F23</f>
        <v>16270.38</v>
      </c>
      <c r="E23" s="80">
        <v>16270.38</v>
      </c>
      <c r="F23" s="82">
        <v>1.05</v>
      </c>
    </row>
    <row r="24" spans="1:6" ht="37.5" customHeight="1" x14ac:dyDescent="0.3">
      <c r="A24" s="4" t="s">
        <v>10</v>
      </c>
      <c r="B24" s="5" t="s">
        <v>24</v>
      </c>
      <c r="C24" s="6" t="s">
        <v>25</v>
      </c>
      <c r="D24" s="79"/>
      <c r="E24" s="85"/>
      <c r="F24" s="82"/>
    </row>
    <row r="25" spans="1:6" ht="78" customHeight="1" x14ac:dyDescent="0.3">
      <c r="A25" s="4" t="s">
        <v>13</v>
      </c>
      <c r="B25" s="5" t="s">
        <v>26</v>
      </c>
      <c r="C25" s="6" t="s">
        <v>25</v>
      </c>
      <c r="D25" s="79"/>
      <c r="E25" s="90"/>
      <c r="F25" s="82"/>
    </row>
    <row r="26" spans="1:6" ht="43.5" customHeight="1" thickBot="1" x14ac:dyDescent="0.35">
      <c r="A26" s="7" t="s">
        <v>15</v>
      </c>
      <c r="B26" s="8" t="s">
        <v>27</v>
      </c>
      <c r="C26" s="13" t="s">
        <v>12</v>
      </c>
      <c r="D26" s="13">
        <f>I13*12*F26</f>
        <v>3254.0759999999996</v>
      </c>
      <c r="E26" s="48">
        <v>3254.0759999999996</v>
      </c>
      <c r="F26" s="14">
        <v>0.21</v>
      </c>
    </row>
    <row r="27" spans="1:6" x14ac:dyDescent="0.3">
      <c r="A27" s="99" t="s">
        <v>28</v>
      </c>
      <c r="B27" s="100"/>
      <c r="C27" s="100"/>
      <c r="D27" s="106"/>
      <c r="E27" s="107"/>
      <c r="F27" s="103"/>
    </row>
    <row r="28" spans="1:6" x14ac:dyDescent="0.3">
      <c r="A28" s="92" t="s">
        <v>29</v>
      </c>
      <c r="B28" s="93"/>
      <c r="C28" s="108"/>
      <c r="D28" s="80">
        <f>F28*12*I13</f>
        <v>48346.271999999997</v>
      </c>
      <c r="E28" s="80">
        <v>48346.271999999997</v>
      </c>
      <c r="F28" s="109">
        <v>3.12</v>
      </c>
    </row>
    <row r="29" spans="1:6" ht="25.5" customHeight="1" x14ac:dyDescent="0.3">
      <c r="A29" s="4" t="s">
        <v>7</v>
      </c>
      <c r="B29" s="5" t="s">
        <v>30</v>
      </c>
      <c r="C29" s="15" t="s">
        <v>31</v>
      </c>
      <c r="D29" s="85"/>
      <c r="E29" s="85"/>
      <c r="F29" s="109"/>
    </row>
    <row r="30" spans="1:6" ht="41.25" customHeight="1" x14ac:dyDescent="0.3">
      <c r="A30" s="4" t="s">
        <v>10</v>
      </c>
      <c r="B30" s="5" t="s">
        <v>32</v>
      </c>
      <c r="C30" s="15" t="s">
        <v>33</v>
      </c>
      <c r="D30" s="85"/>
      <c r="E30" s="85"/>
      <c r="F30" s="109"/>
    </row>
    <row r="31" spans="1:6" x14ac:dyDescent="0.3">
      <c r="A31" s="4" t="s">
        <v>13</v>
      </c>
      <c r="B31" s="5" t="s">
        <v>34</v>
      </c>
      <c r="C31" s="15" t="s">
        <v>31</v>
      </c>
      <c r="D31" s="85"/>
      <c r="E31" s="85"/>
      <c r="F31" s="109"/>
    </row>
    <row r="32" spans="1:6" ht="25.5" customHeight="1" x14ac:dyDescent="0.3">
      <c r="A32" s="4" t="s">
        <v>15</v>
      </c>
      <c r="B32" s="5" t="s">
        <v>35</v>
      </c>
      <c r="C32" s="15" t="s">
        <v>36</v>
      </c>
      <c r="D32" s="85"/>
      <c r="E32" s="85"/>
      <c r="F32" s="109"/>
    </row>
    <row r="33" spans="1:6" ht="21.75" customHeight="1" x14ac:dyDescent="0.3">
      <c r="A33" s="4" t="s">
        <v>37</v>
      </c>
      <c r="B33" s="5" t="s">
        <v>38</v>
      </c>
      <c r="C33" s="15" t="s">
        <v>39</v>
      </c>
      <c r="D33" s="85"/>
      <c r="E33" s="85"/>
      <c r="F33" s="109"/>
    </row>
    <row r="34" spans="1:6" ht="41.25" customHeight="1" x14ac:dyDescent="0.3">
      <c r="A34" s="4" t="s">
        <v>19</v>
      </c>
      <c r="B34" s="5" t="s">
        <v>40</v>
      </c>
      <c r="C34" s="15" t="s">
        <v>41</v>
      </c>
      <c r="D34" s="85"/>
      <c r="E34" s="85"/>
      <c r="F34" s="109"/>
    </row>
    <row r="35" spans="1:6" x14ac:dyDescent="0.3">
      <c r="A35" s="6">
        <v>7</v>
      </c>
      <c r="B35" s="5" t="s">
        <v>42</v>
      </c>
      <c r="C35" s="15" t="s">
        <v>43</v>
      </c>
      <c r="D35" s="85"/>
      <c r="E35" s="85"/>
      <c r="F35" s="109"/>
    </row>
    <row r="36" spans="1:6" x14ac:dyDescent="0.3">
      <c r="A36" s="6">
        <v>8</v>
      </c>
      <c r="B36" s="5" t="s">
        <v>44</v>
      </c>
      <c r="C36" s="15" t="s">
        <v>45</v>
      </c>
      <c r="D36" s="85"/>
      <c r="E36" s="85"/>
      <c r="F36" s="109"/>
    </row>
    <row r="37" spans="1:6" x14ac:dyDescent="0.3">
      <c r="A37" s="111" t="s">
        <v>46</v>
      </c>
      <c r="B37" s="112"/>
      <c r="C37" s="112"/>
      <c r="D37" s="85"/>
      <c r="E37" s="85"/>
      <c r="F37" s="109"/>
    </row>
    <row r="38" spans="1:6" ht="48" customHeight="1" x14ac:dyDescent="0.3">
      <c r="A38" s="4">
        <v>9</v>
      </c>
      <c r="B38" s="5" t="s">
        <v>47</v>
      </c>
      <c r="C38" s="15" t="s">
        <v>48</v>
      </c>
      <c r="D38" s="85"/>
      <c r="E38" s="85"/>
      <c r="F38" s="109"/>
    </row>
    <row r="39" spans="1:6" ht="48.75" customHeight="1" x14ac:dyDescent="0.3">
      <c r="A39" s="4">
        <v>10</v>
      </c>
      <c r="B39" s="5" t="s">
        <v>49</v>
      </c>
      <c r="C39" s="15" t="s">
        <v>48</v>
      </c>
      <c r="D39" s="85"/>
      <c r="E39" s="85"/>
      <c r="F39" s="109"/>
    </row>
    <row r="40" spans="1:6" ht="47.25" customHeight="1" x14ac:dyDescent="0.3">
      <c r="A40" s="4">
        <v>11</v>
      </c>
      <c r="B40" s="5" t="s">
        <v>50</v>
      </c>
      <c r="C40" s="15" t="s">
        <v>31</v>
      </c>
      <c r="D40" s="85"/>
      <c r="E40" s="85"/>
      <c r="F40" s="109"/>
    </row>
    <row r="41" spans="1:6" ht="25.5" customHeight="1" x14ac:dyDescent="0.3">
      <c r="A41" s="4">
        <v>12</v>
      </c>
      <c r="B41" s="5" t="s">
        <v>51</v>
      </c>
      <c r="C41" s="15" t="s">
        <v>31</v>
      </c>
      <c r="D41" s="85"/>
      <c r="E41" s="85"/>
      <c r="F41" s="109"/>
    </row>
    <row r="42" spans="1:6" ht="36.75" customHeight="1" x14ac:dyDescent="0.3">
      <c r="A42" s="4">
        <v>13</v>
      </c>
      <c r="B42" s="5" t="s">
        <v>32</v>
      </c>
      <c r="C42" s="15" t="s">
        <v>52</v>
      </c>
      <c r="D42" s="85"/>
      <c r="E42" s="85"/>
      <c r="F42" s="109"/>
    </row>
    <row r="43" spans="1:6" ht="21.75" customHeight="1" x14ac:dyDescent="0.3">
      <c r="A43" s="4">
        <v>14</v>
      </c>
      <c r="B43" s="8" t="s">
        <v>53</v>
      </c>
      <c r="C43" s="16" t="s">
        <v>31</v>
      </c>
      <c r="D43" s="85"/>
      <c r="E43" s="90"/>
      <c r="F43" s="110"/>
    </row>
    <row r="44" spans="1:6" ht="106.2" customHeight="1" thickBot="1" x14ac:dyDescent="0.35">
      <c r="A44" s="35">
        <v>16</v>
      </c>
      <c r="B44" s="36" t="s">
        <v>120</v>
      </c>
      <c r="C44" s="37" t="s">
        <v>121</v>
      </c>
      <c r="D44" s="38">
        <f>F44*9*I13</f>
        <v>348.65100000000001</v>
      </c>
      <c r="E44" s="38">
        <v>348.65100000000001</v>
      </c>
      <c r="F44" s="12">
        <v>0.03</v>
      </c>
    </row>
    <row r="45" spans="1:6" x14ac:dyDescent="0.3">
      <c r="A45" s="99" t="s">
        <v>54</v>
      </c>
      <c r="B45" s="100"/>
      <c r="C45" s="101"/>
      <c r="D45" s="101"/>
      <c r="E45" s="102"/>
      <c r="F45" s="103"/>
    </row>
    <row r="46" spans="1:6" x14ac:dyDescent="0.3">
      <c r="A46" s="92" t="s">
        <v>55</v>
      </c>
      <c r="B46" s="93"/>
      <c r="C46" s="93"/>
      <c r="D46" s="79">
        <f>I13*12*F46</f>
        <v>12861.347999999998</v>
      </c>
      <c r="E46" s="80">
        <v>12861.347999999998</v>
      </c>
      <c r="F46" s="82">
        <v>0.83</v>
      </c>
    </row>
    <row r="47" spans="1:6" ht="98.25" customHeight="1" x14ac:dyDescent="0.3">
      <c r="A47" s="4" t="s">
        <v>7</v>
      </c>
      <c r="B47" s="5" t="s">
        <v>56</v>
      </c>
      <c r="C47" s="6" t="s">
        <v>57</v>
      </c>
      <c r="D47" s="79"/>
      <c r="E47" s="85"/>
      <c r="F47" s="82"/>
    </row>
    <row r="48" spans="1:6" ht="60.75" customHeight="1" x14ac:dyDescent="0.3">
      <c r="A48" s="4" t="s">
        <v>10</v>
      </c>
      <c r="B48" s="5" t="s">
        <v>58</v>
      </c>
      <c r="C48" s="6" t="s">
        <v>57</v>
      </c>
      <c r="D48" s="79"/>
      <c r="E48" s="85"/>
      <c r="F48" s="82"/>
    </row>
    <row r="49" spans="1:6" ht="21" customHeight="1" thickBot="1" x14ac:dyDescent="0.35">
      <c r="A49" s="7" t="s">
        <v>13</v>
      </c>
      <c r="B49" s="8" t="s">
        <v>59</v>
      </c>
      <c r="C49" s="18" t="s">
        <v>60</v>
      </c>
      <c r="D49" s="80"/>
      <c r="E49" s="84"/>
      <c r="F49" s="83"/>
    </row>
    <row r="50" spans="1:6" x14ac:dyDescent="0.3">
      <c r="A50" s="74" t="s">
        <v>61</v>
      </c>
      <c r="B50" s="75"/>
      <c r="C50" s="75"/>
      <c r="D50" s="78">
        <f>F50*12*I13</f>
        <v>15495.599999999999</v>
      </c>
      <c r="E50" s="91">
        <v>15495.599999999999</v>
      </c>
      <c r="F50" s="94">
        <v>1</v>
      </c>
    </row>
    <row r="51" spans="1:6" ht="68.25" customHeight="1" x14ac:dyDescent="0.3">
      <c r="A51" s="4" t="s">
        <v>7</v>
      </c>
      <c r="B51" s="5" t="s">
        <v>62</v>
      </c>
      <c r="C51" s="6" t="s">
        <v>57</v>
      </c>
      <c r="D51" s="79"/>
      <c r="E51" s="85"/>
      <c r="F51" s="95"/>
    </row>
    <row r="52" spans="1:6" ht="47.25" customHeight="1" x14ac:dyDescent="0.3">
      <c r="A52" s="4" t="s">
        <v>10</v>
      </c>
      <c r="B52" s="5" t="s">
        <v>63</v>
      </c>
      <c r="C52" s="6" t="s">
        <v>57</v>
      </c>
      <c r="D52" s="79"/>
      <c r="E52" s="85"/>
      <c r="F52" s="95"/>
    </row>
    <row r="53" spans="1:6" ht="56.25" customHeight="1" x14ac:dyDescent="0.3">
      <c r="A53" s="4" t="s">
        <v>13</v>
      </c>
      <c r="B53" s="5" t="s">
        <v>64</v>
      </c>
      <c r="C53" s="6" t="s">
        <v>57</v>
      </c>
      <c r="D53" s="79"/>
      <c r="E53" s="85"/>
      <c r="F53" s="95"/>
    </row>
    <row r="54" spans="1:6" ht="28.5" customHeight="1" thickBot="1" x14ac:dyDescent="0.35">
      <c r="A54" s="7" t="s">
        <v>15</v>
      </c>
      <c r="B54" s="8" t="s">
        <v>59</v>
      </c>
      <c r="C54" s="13" t="s">
        <v>60</v>
      </c>
      <c r="D54" s="80"/>
      <c r="E54" s="85"/>
      <c r="F54" s="96"/>
    </row>
    <row r="55" spans="1:6" x14ac:dyDescent="0.3">
      <c r="A55" s="74" t="s">
        <v>65</v>
      </c>
      <c r="B55" s="75"/>
      <c r="C55" s="75"/>
      <c r="D55" s="78">
        <f>F55*12*I13</f>
        <v>17510.027999999998</v>
      </c>
      <c r="E55" s="80">
        <v>17510.027999999998</v>
      </c>
      <c r="F55" s="89">
        <v>1.1299999999999999</v>
      </c>
    </row>
    <row r="56" spans="1:6" ht="58.5" customHeight="1" x14ac:dyDescent="0.3">
      <c r="A56" s="4" t="s">
        <v>7</v>
      </c>
      <c r="B56" s="5" t="s">
        <v>66</v>
      </c>
      <c r="C56" s="6" t="s">
        <v>60</v>
      </c>
      <c r="D56" s="79"/>
      <c r="E56" s="85"/>
      <c r="F56" s="82"/>
    </row>
    <row r="57" spans="1:6" ht="42" customHeight="1" x14ac:dyDescent="0.3">
      <c r="A57" s="4" t="s">
        <v>10</v>
      </c>
      <c r="B57" s="5" t="s">
        <v>67</v>
      </c>
      <c r="C57" s="6" t="s">
        <v>12</v>
      </c>
      <c r="D57" s="79"/>
      <c r="E57" s="85"/>
      <c r="F57" s="82"/>
    </row>
    <row r="58" spans="1:6" ht="44.25" customHeight="1" x14ac:dyDescent="0.3">
      <c r="A58" s="4" t="s">
        <v>13</v>
      </c>
      <c r="B58" s="5" t="s">
        <v>68</v>
      </c>
      <c r="C58" s="6" t="s">
        <v>12</v>
      </c>
      <c r="D58" s="79"/>
      <c r="E58" s="85"/>
      <c r="F58" s="82"/>
    </row>
    <row r="59" spans="1:6" ht="51.6" customHeight="1" thickBot="1" x14ac:dyDescent="0.35">
      <c r="A59" s="7" t="s">
        <v>15</v>
      </c>
      <c r="B59" s="8" t="s">
        <v>69</v>
      </c>
      <c r="C59" s="13" t="s">
        <v>60</v>
      </c>
      <c r="D59" s="80"/>
      <c r="E59" s="90"/>
      <c r="F59" s="83"/>
    </row>
    <row r="60" spans="1:6" x14ac:dyDescent="0.3">
      <c r="A60" s="74" t="s">
        <v>70</v>
      </c>
      <c r="B60" s="75"/>
      <c r="C60" s="75"/>
      <c r="D60" s="91">
        <f>F60*12*I13</f>
        <v>37964.22</v>
      </c>
      <c r="E60" s="85">
        <v>37964.22</v>
      </c>
      <c r="F60" s="80">
        <v>2.4500000000000002</v>
      </c>
    </row>
    <row r="61" spans="1:6" ht="54.75" customHeight="1" x14ac:dyDescent="0.3">
      <c r="A61" s="4" t="s">
        <v>7</v>
      </c>
      <c r="B61" s="5" t="s">
        <v>71</v>
      </c>
      <c r="C61" s="6" t="s">
        <v>12</v>
      </c>
      <c r="D61" s="85"/>
      <c r="E61" s="85"/>
      <c r="F61" s="85"/>
    </row>
    <row r="62" spans="1:6" ht="25.5" customHeight="1" x14ac:dyDescent="0.3">
      <c r="A62" s="4" t="s">
        <v>10</v>
      </c>
      <c r="B62" s="5" t="s">
        <v>72</v>
      </c>
      <c r="C62" s="6" t="s">
        <v>12</v>
      </c>
      <c r="D62" s="85"/>
      <c r="E62" s="85"/>
      <c r="F62" s="85"/>
    </row>
    <row r="63" spans="1:6" ht="58.5" customHeight="1" x14ac:dyDescent="0.3">
      <c r="A63" s="4" t="s">
        <v>13</v>
      </c>
      <c r="B63" s="5" t="s">
        <v>73</v>
      </c>
      <c r="C63" s="6" t="s">
        <v>57</v>
      </c>
      <c r="D63" s="85"/>
      <c r="E63" s="85"/>
      <c r="F63" s="85"/>
    </row>
    <row r="64" spans="1:6" ht="32.25" customHeight="1" x14ac:dyDescent="0.3">
      <c r="A64" s="7" t="s">
        <v>15</v>
      </c>
      <c r="B64" s="8" t="s">
        <v>74</v>
      </c>
      <c r="C64" s="13" t="s">
        <v>12</v>
      </c>
      <c r="D64" s="85"/>
      <c r="E64" s="85"/>
      <c r="F64" s="85"/>
    </row>
    <row r="65" spans="1:6" ht="21.6" customHeight="1" thickBot="1" x14ac:dyDescent="0.35">
      <c r="A65" s="6">
        <v>5</v>
      </c>
      <c r="B65" s="5" t="s">
        <v>75</v>
      </c>
      <c r="C65" s="15" t="s">
        <v>12</v>
      </c>
      <c r="D65" s="84"/>
      <c r="E65" s="90"/>
      <c r="F65" s="17"/>
    </row>
    <row r="66" spans="1:6" x14ac:dyDescent="0.3">
      <c r="A66" s="74" t="s">
        <v>76</v>
      </c>
      <c r="B66" s="75"/>
      <c r="C66" s="75"/>
      <c r="D66" s="78">
        <f>F66*12*I13</f>
        <v>19369.5</v>
      </c>
      <c r="E66" s="80">
        <v>19369.5</v>
      </c>
      <c r="F66" s="81">
        <v>1.25</v>
      </c>
    </row>
    <row r="67" spans="1:6" ht="71.25" customHeight="1" x14ac:dyDescent="0.3">
      <c r="A67" s="4" t="s">
        <v>7</v>
      </c>
      <c r="B67" s="5" t="s">
        <v>77</v>
      </c>
      <c r="C67" s="5" t="s">
        <v>12</v>
      </c>
      <c r="D67" s="79"/>
      <c r="E67" s="85"/>
      <c r="F67" s="82"/>
    </row>
    <row r="68" spans="1:6" ht="31.5" customHeight="1" x14ac:dyDescent="0.3">
      <c r="A68" s="4" t="s">
        <v>10</v>
      </c>
      <c r="B68" s="5" t="s">
        <v>78</v>
      </c>
      <c r="C68" s="19" t="s">
        <v>12</v>
      </c>
      <c r="D68" s="79"/>
      <c r="E68" s="85"/>
      <c r="F68" s="82"/>
    </row>
    <row r="69" spans="1:6" ht="82.5" customHeight="1" x14ac:dyDescent="0.3">
      <c r="A69" s="4" t="s">
        <v>13</v>
      </c>
      <c r="B69" s="5" t="s">
        <v>79</v>
      </c>
      <c r="C69" s="6" t="s">
        <v>12</v>
      </c>
      <c r="D69" s="79"/>
      <c r="E69" s="85"/>
      <c r="F69" s="82"/>
    </row>
    <row r="70" spans="1:6" ht="41.25" customHeight="1" thickBot="1" x14ac:dyDescent="0.35">
      <c r="A70" s="7" t="s">
        <v>15</v>
      </c>
      <c r="B70" s="8" t="s">
        <v>80</v>
      </c>
      <c r="C70" s="10" t="s">
        <v>60</v>
      </c>
      <c r="D70" s="80"/>
      <c r="E70" s="84"/>
      <c r="F70" s="83"/>
    </row>
    <row r="71" spans="1:6" x14ac:dyDescent="0.3">
      <c r="A71" s="74" t="s">
        <v>81</v>
      </c>
      <c r="B71" s="75"/>
      <c r="C71" s="75"/>
      <c r="D71" s="75"/>
      <c r="E71" s="76"/>
      <c r="F71" s="77"/>
    </row>
    <row r="72" spans="1:6" ht="71.25" customHeight="1" x14ac:dyDescent="0.3">
      <c r="A72" s="4" t="s">
        <v>7</v>
      </c>
      <c r="B72" s="5" t="s">
        <v>82</v>
      </c>
      <c r="C72" s="19" t="s">
        <v>83</v>
      </c>
      <c r="D72" s="80">
        <f>F72*12*I13</f>
        <v>37344.396000000001</v>
      </c>
      <c r="E72" s="80">
        <v>37344.396000000001</v>
      </c>
      <c r="F72" s="82">
        <v>2.41</v>
      </c>
    </row>
    <row r="73" spans="1:6" ht="34.5" customHeight="1" thickBot="1" x14ac:dyDescent="0.35">
      <c r="A73" s="7" t="s">
        <v>10</v>
      </c>
      <c r="B73" s="8" t="s">
        <v>84</v>
      </c>
      <c r="C73" s="10" t="s">
        <v>85</v>
      </c>
      <c r="D73" s="84"/>
      <c r="E73" s="84"/>
      <c r="F73" s="83"/>
    </row>
    <row r="74" spans="1:6" x14ac:dyDescent="0.3">
      <c r="A74" s="74" t="s">
        <v>132</v>
      </c>
      <c r="B74" s="75"/>
      <c r="C74" s="75"/>
      <c r="D74" s="75"/>
      <c r="E74" s="76"/>
      <c r="F74" s="77"/>
    </row>
    <row r="75" spans="1:6" ht="16.5" customHeight="1" x14ac:dyDescent="0.3">
      <c r="A75" s="41" t="s">
        <v>7</v>
      </c>
      <c r="B75" s="5" t="s">
        <v>133</v>
      </c>
      <c r="C75" s="39" t="s">
        <v>43</v>
      </c>
      <c r="D75" s="79">
        <f>F75*3*1291.4</f>
        <v>9104.3700000000008</v>
      </c>
      <c r="E75" s="80">
        <v>9104.3700000000008</v>
      </c>
      <c r="F75" s="82">
        <v>2.35</v>
      </c>
    </row>
    <row r="76" spans="1:6" ht="21" customHeight="1" x14ac:dyDescent="0.3">
      <c r="A76" s="41" t="s">
        <v>10</v>
      </c>
      <c r="B76" s="5" t="s">
        <v>134</v>
      </c>
      <c r="C76" s="39" t="s">
        <v>23</v>
      </c>
      <c r="D76" s="79"/>
      <c r="E76" s="85"/>
      <c r="F76" s="82"/>
    </row>
    <row r="77" spans="1:6" ht="43.5" customHeight="1" thickBot="1" x14ac:dyDescent="0.35">
      <c r="A77" s="7" t="s">
        <v>13</v>
      </c>
      <c r="B77" s="8" t="s">
        <v>135</v>
      </c>
      <c r="C77" s="40" t="s">
        <v>43</v>
      </c>
      <c r="D77" s="80"/>
      <c r="E77" s="84"/>
      <c r="F77" s="83"/>
    </row>
    <row r="78" spans="1:6" ht="15" customHeight="1" x14ac:dyDescent="0.3">
      <c r="A78" s="74" t="s">
        <v>86</v>
      </c>
      <c r="B78" s="75"/>
      <c r="C78" s="75"/>
      <c r="D78" s="75"/>
      <c r="E78" s="76"/>
      <c r="F78" s="77"/>
    </row>
    <row r="79" spans="1:6" ht="78.75" customHeight="1" x14ac:dyDescent="0.3">
      <c r="A79" s="4" t="s">
        <v>7</v>
      </c>
      <c r="B79" s="5" t="s">
        <v>87</v>
      </c>
      <c r="C79" s="19" t="s">
        <v>88</v>
      </c>
      <c r="D79" s="80">
        <f>12*F79*I13</f>
        <v>59658.060000000005</v>
      </c>
      <c r="E79" s="80">
        <v>59658.06</v>
      </c>
      <c r="F79" s="83">
        <v>3.85</v>
      </c>
    </row>
    <row r="80" spans="1:6" ht="70.5" customHeight="1" x14ac:dyDescent="0.3">
      <c r="A80" s="4" t="s">
        <v>10</v>
      </c>
      <c r="B80" s="5" t="s">
        <v>89</v>
      </c>
      <c r="C80" s="19" t="s">
        <v>88</v>
      </c>
      <c r="D80" s="85"/>
      <c r="E80" s="85"/>
      <c r="F80" s="86"/>
    </row>
    <row r="81" spans="1:6" ht="67.5" customHeight="1" x14ac:dyDescent="0.3">
      <c r="A81" s="88" t="s">
        <v>13</v>
      </c>
      <c r="B81" s="5" t="s">
        <v>90</v>
      </c>
      <c r="C81" s="79" t="s">
        <v>91</v>
      </c>
      <c r="D81" s="85"/>
      <c r="E81" s="85"/>
      <c r="F81" s="86"/>
    </row>
    <row r="82" spans="1:6" ht="30.75" customHeight="1" x14ac:dyDescent="0.3">
      <c r="A82" s="88"/>
      <c r="B82" s="5" t="s">
        <v>92</v>
      </c>
      <c r="C82" s="79"/>
      <c r="D82" s="85"/>
      <c r="E82" s="85"/>
      <c r="F82" s="86"/>
    </row>
    <row r="83" spans="1:6" ht="76.5" customHeight="1" x14ac:dyDescent="0.3">
      <c r="A83" s="88"/>
      <c r="B83" s="5" t="s">
        <v>93</v>
      </c>
      <c r="C83" s="79"/>
      <c r="D83" s="85"/>
      <c r="E83" s="85"/>
      <c r="F83" s="86"/>
    </row>
    <row r="84" spans="1:6" ht="54.75" customHeight="1" x14ac:dyDescent="0.3">
      <c r="A84" s="88"/>
      <c r="B84" s="5" t="s">
        <v>94</v>
      </c>
      <c r="C84" s="79"/>
      <c r="D84" s="85"/>
      <c r="E84" s="85"/>
      <c r="F84" s="86"/>
    </row>
    <row r="85" spans="1:6" ht="80.25" customHeight="1" x14ac:dyDescent="0.3">
      <c r="A85" s="4" t="s">
        <v>15</v>
      </c>
      <c r="B85" s="5" t="s">
        <v>95</v>
      </c>
      <c r="C85" s="19" t="s">
        <v>96</v>
      </c>
      <c r="D85" s="85"/>
      <c r="E85" s="85"/>
      <c r="F85" s="86"/>
    </row>
    <row r="86" spans="1:6" ht="48" customHeight="1" x14ac:dyDescent="0.3">
      <c r="A86" s="4">
        <v>5</v>
      </c>
      <c r="B86" s="5" t="s">
        <v>118</v>
      </c>
      <c r="C86" s="6" t="s">
        <v>97</v>
      </c>
      <c r="D86" s="85"/>
      <c r="E86" s="85"/>
      <c r="F86" s="86"/>
    </row>
    <row r="87" spans="1:6" ht="71.25" customHeight="1" x14ac:dyDescent="0.3">
      <c r="A87" s="4">
        <v>6</v>
      </c>
      <c r="B87" s="5" t="s">
        <v>98</v>
      </c>
      <c r="C87" s="6" t="s">
        <v>43</v>
      </c>
      <c r="D87" s="85"/>
      <c r="E87" s="85"/>
      <c r="F87" s="86"/>
    </row>
    <row r="88" spans="1:6" ht="53.25" customHeight="1" x14ac:dyDescent="0.3">
      <c r="A88" s="4">
        <v>7</v>
      </c>
      <c r="B88" s="5" t="s">
        <v>99</v>
      </c>
      <c r="C88" s="6" t="s">
        <v>57</v>
      </c>
      <c r="D88" s="85"/>
      <c r="E88" s="85"/>
      <c r="F88" s="86"/>
    </row>
    <row r="89" spans="1:6" ht="81" customHeight="1" x14ac:dyDescent="0.3">
      <c r="A89" s="4">
        <v>8</v>
      </c>
      <c r="B89" s="5" t="s">
        <v>100</v>
      </c>
      <c r="C89" s="6" t="s">
        <v>101</v>
      </c>
      <c r="D89" s="85"/>
      <c r="E89" s="85"/>
      <c r="F89" s="86"/>
    </row>
    <row r="90" spans="1:6" ht="94.5" customHeight="1" x14ac:dyDescent="0.3">
      <c r="A90" s="20">
        <v>9</v>
      </c>
      <c r="B90" s="5" t="s">
        <v>102</v>
      </c>
      <c r="C90" s="21" t="s">
        <v>103</v>
      </c>
      <c r="D90" s="85"/>
      <c r="E90" s="85"/>
      <c r="F90" s="86"/>
    </row>
    <row r="91" spans="1:6" ht="57" customHeight="1" x14ac:dyDescent="0.3">
      <c r="A91" s="20">
        <v>10</v>
      </c>
      <c r="B91" s="5" t="s">
        <v>119</v>
      </c>
      <c r="C91" s="21" t="s">
        <v>104</v>
      </c>
      <c r="D91" s="85"/>
      <c r="E91" s="85"/>
      <c r="F91" s="86"/>
    </row>
    <row r="92" spans="1:6" ht="36" customHeight="1" x14ac:dyDescent="0.3">
      <c r="A92" s="20">
        <v>11</v>
      </c>
      <c r="B92" s="5" t="s">
        <v>105</v>
      </c>
      <c r="C92" s="21" t="s">
        <v>106</v>
      </c>
      <c r="D92" s="85"/>
      <c r="E92" s="85"/>
      <c r="F92" s="86"/>
    </row>
    <row r="93" spans="1:6" ht="42" customHeight="1" x14ac:dyDescent="0.3">
      <c r="A93" s="20">
        <v>12</v>
      </c>
      <c r="B93" s="5" t="s">
        <v>107</v>
      </c>
      <c r="C93" s="21" t="s">
        <v>108</v>
      </c>
      <c r="D93" s="85"/>
      <c r="E93" s="85"/>
      <c r="F93" s="86"/>
    </row>
    <row r="94" spans="1:6" ht="103.5" customHeight="1" thickBot="1" x14ac:dyDescent="0.35">
      <c r="A94" s="20">
        <v>13</v>
      </c>
      <c r="B94" s="5" t="s">
        <v>109</v>
      </c>
      <c r="C94" s="21" t="s">
        <v>110</v>
      </c>
      <c r="D94" s="85"/>
      <c r="E94" s="85"/>
      <c r="F94" s="86"/>
    </row>
    <row r="95" spans="1:6" ht="78.75" hidden="1" customHeight="1" thickBot="1" x14ac:dyDescent="0.35">
      <c r="A95" s="7" t="s">
        <v>111</v>
      </c>
      <c r="B95" s="8" t="s">
        <v>112</v>
      </c>
      <c r="C95" s="13" t="s">
        <v>113</v>
      </c>
      <c r="D95" s="84"/>
      <c r="E95" s="50"/>
      <c r="F95" s="87"/>
    </row>
    <row r="96" spans="1:6" x14ac:dyDescent="0.3">
      <c r="A96" s="74" t="s">
        <v>114</v>
      </c>
      <c r="B96" s="75"/>
      <c r="C96" s="75"/>
      <c r="D96" s="75"/>
      <c r="E96" s="76"/>
      <c r="F96" s="77"/>
    </row>
    <row r="97" spans="1:8" hidden="1" x14ac:dyDescent="0.3">
      <c r="A97" s="7" t="s">
        <v>115</v>
      </c>
      <c r="B97" s="22"/>
      <c r="C97" s="23"/>
      <c r="D97" s="24"/>
      <c r="E97" s="51"/>
      <c r="F97" s="25"/>
    </row>
    <row r="98" spans="1:8" x14ac:dyDescent="0.3">
      <c r="A98" s="26">
        <v>1</v>
      </c>
      <c r="B98" s="27" t="s">
        <v>116</v>
      </c>
      <c r="C98" s="28" t="s">
        <v>117</v>
      </c>
      <c r="D98" s="29">
        <f>F98*12*H98</f>
        <v>61987.200000000004</v>
      </c>
      <c r="E98" s="29">
        <v>61987.200000000004</v>
      </c>
      <c r="F98" s="30">
        <v>4</v>
      </c>
      <c r="H98">
        <v>1291.4000000000001</v>
      </c>
    </row>
    <row r="99" spans="1:8" ht="33" customHeight="1" thickBot="1" x14ac:dyDescent="0.35">
      <c r="A99" s="31"/>
      <c r="B99" s="32" t="s">
        <v>138</v>
      </c>
      <c r="C99" s="33"/>
      <c r="D99" s="52">
        <f>D98+D79+D75+D72+D66+D60+D55+D50+D46+D44+D28+D26+D23+D21+D16</f>
        <v>352685.36100000003</v>
      </c>
      <c r="E99" s="62">
        <v>352685.36100000003</v>
      </c>
      <c r="F99" s="61"/>
    </row>
    <row r="100" spans="1:8" x14ac:dyDescent="0.3">
      <c r="A100" s="34"/>
    </row>
    <row r="101" spans="1:8" x14ac:dyDescent="0.3">
      <c r="A101" s="63"/>
      <c r="B101" s="66"/>
      <c r="C101" s="66"/>
      <c r="D101" s="67"/>
    </row>
    <row r="102" spans="1:8" s="53" customFormat="1" x14ac:dyDescent="0.3">
      <c r="A102" s="64"/>
      <c r="B102" s="68" t="s">
        <v>139</v>
      </c>
      <c r="C102" s="69"/>
      <c r="D102" s="70"/>
    </row>
    <row r="103" spans="1:8" ht="39.6" x14ac:dyDescent="0.3">
      <c r="A103" s="65"/>
      <c r="B103" s="54" t="s">
        <v>140</v>
      </c>
      <c r="C103" s="54" t="s">
        <v>141</v>
      </c>
      <c r="D103" s="54" t="s">
        <v>142</v>
      </c>
    </row>
    <row r="104" spans="1:8" x14ac:dyDescent="0.3">
      <c r="A104" s="55"/>
      <c r="B104" s="71" t="s">
        <v>143</v>
      </c>
      <c r="C104" s="72"/>
      <c r="D104" s="73"/>
    </row>
    <row r="105" spans="1:8" x14ac:dyDescent="0.3">
      <c r="A105" s="55"/>
      <c r="B105" s="56">
        <v>352685.36100000003</v>
      </c>
      <c r="C105" s="57">
        <v>368804.91</v>
      </c>
      <c r="D105" s="58">
        <f>SUM(B105-C105)</f>
        <v>-16119.548999999941</v>
      </c>
    </row>
    <row r="106" spans="1:8" s="53" customFormat="1" x14ac:dyDescent="0.3">
      <c r="A106" s="59" t="s">
        <v>144</v>
      </c>
      <c r="B106" s="60">
        <f>SUM(B105)</f>
        <v>352685.36100000003</v>
      </c>
      <c r="C106" s="60">
        <f t="shared" ref="C106:D106" si="0">SUM(C105)</f>
        <v>368804.91</v>
      </c>
      <c r="D106" s="60">
        <f t="shared" si="0"/>
        <v>-16119.548999999941</v>
      </c>
    </row>
  </sheetData>
  <mergeCells count="58">
    <mergeCell ref="E16:E20"/>
    <mergeCell ref="E23:E25"/>
    <mergeCell ref="E28:E43"/>
    <mergeCell ref="E46:E49"/>
    <mergeCell ref="E50:E54"/>
    <mergeCell ref="A2:D2"/>
    <mergeCell ref="A3:D3"/>
    <mergeCell ref="A4:D4"/>
    <mergeCell ref="A45:F45"/>
    <mergeCell ref="A13:F13"/>
    <mergeCell ref="A15:F15"/>
    <mergeCell ref="D16:D20"/>
    <mergeCell ref="F16:F20"/>
    <mergeCell ref="A22:F22"/>
    <mergeCell ref="D23:D25"/>
    <mergeCell ref="F23:F25"/>
    <mergeCell ref="A27:F27"/>
    <mergeCell ref="A28:C28"/>
    <mergeCell ref="D28:D43"/>
    <mergeCell ref="F28:F43"/>
    <mergeCell ref="A37:C37"/>
    <mergeCell ref="A46:C46"/>
    <mergeCell ref="D46:D49"/>
    <mergeCell ref="F46:F49"/>
    <mergeCell ref="A50:C50"/>
    <mergeCell ref="D50:D54"/>
    <mergeCell ref="F50:F54"/>
    <mergeCell ref="A74:F74"/>
    <mergeCell ref="D75:D77"/>
    <mergeCell ref="F75:F77"/>
    <mergeCell ref="E66:E70"/>
    <mergeCell ref="A55:C55"/>
    <mergeCell ref="D55:D59"/>
    <mergeCell ref="F55:F59"/>
    <mergeCell ref="A60:C60"/>
    <mergeCell ref="F60:F64"/>
    <mergeCell ref="E55:E59"/>
    <mergeCell ref="E60:E65"/>
    <mergeCell ref="D60:D65"/>
    <mergeCell ref="E72:E73"/>
    <mergeCell ref="E75:E77"/>
    <mergeCell ref="A78:F78"/>
    <mergeCell ref="D79:D95"/>
    <mergeCell ref="F79:F95"/>
    <mergeCell ref="A81:A84"/>
    <mergeCell ref="C81:C84"/>
    <mergeCell ref="E79:E94"/>
    <mergeCell ref="A66:C66"/>
    <mergeCell ref="D66:D70"/>
    <mergeCell ref="F66:F70"/>
    <mergeCell ref="A71:F71"/>
    <mergeCell ref="D72:D73"/>
    <mergeCell ref="F72:F73"/>
    <mergeCell ref="A101:A103"/>
    <mergeCell ref="B101:D101"/>
    <mergeCell ref="B102:D102"/>
    <mergeCell ref="B104:D104"/>
    <mergeCell ref="A96:F96"/>
  </mergeCells>
  <pageMargins left="0.7" right="0.7" top="0.75" bottom="0.75" header="0.3" footer="0.3"/>
  <pageSetup paperSize="9" scale="94" orientation="portrait" r:id="rId1"/>
  <rowBreaks count="1" manualBreakCount="1">
    <brk id="54" max="16383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Низменная 37 А</vt:lpstr>
      <vt:lpstr>'Низменная 37 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</dc:creator>
  <cp:lastModifiedBy>user</cp:lastModifiedBy>
  <dcterms:created xsi:type="dcterms:W3CDTF">2018-12-12T05:06:44Z</dcterms:created>
  <dcterms:modified xsi:type="dcterms:W3CDTF">2020-03-18T07:26:49Z</dcterms:modified>
</cp:coreProperties>
</file>