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9,3" sheetId="1" r:id="rId1"/>
  </sheets>
  <definedNames>
    <definedName name="_xlnm.Print_Area" localSheetId="0">'Ломоносова 9,3'!$A$1:$F$101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72" i="1" l="1"/>
  <c r="D75" i="1"/>
  <c r="D79" i="1"/>
  <c r="D100" i="1"/>
  <c r="D50" i="1"/>
  <c r="D46" i="1"/>
  <c r="D29" i="1"/>
  <c r="D27" i="1"/>
  <c r="D24" i="1"/>
  <c r="D22" i="1"/>
  <c r="D17" i="1"/>
  <c r="D66" i="1"/>
  <c r="D60" i="1"/>
  <c r="D55" i="1"/>
  <c r="D44" i="1"/>
  <c r="D101" i="1" l="1"/>
</calcChain>
</file>

<file path=xl/sharedStrings.xml><?xml version="1.0" encoding="utf-8"?>
<sst xmlns="http://schemas.openxmlformats.org/spreadsheetml/2006/main" count="218" uniqueCount="146">
  <si>
    <t>1 категория</t>
  </si>
  <si>
    <t>Перечень работ и услуг по содержанию и ремонту общего имущества в многоквартирном доме № 9/3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</si>
  <si>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</si>
  <si>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</si>
  <si>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</si>
  <si>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</si>
  <si>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</si>
  <si>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</si>
  <si>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</si>
  <si>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</si>
  <si>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</si>
  <si>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</si>
  <si>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</si>
  <si>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</si>
  <si>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</si>
  <si>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</si>
  <si>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</si>
  <si>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</si>
  <si>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</si>
  <si>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</si>
  <si>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</si>
  <si>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</si>
  <si>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</si>
  <si>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</si>
  <si>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</si>
  <si>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</si>
  <si>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</si>
  <si>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</si>
  <si>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</si>
  <si>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</si>
  <si>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</si>
  <si>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</si>
  <si>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</si>
  <si>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</si>
  <si>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</si>
  <si>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</si>
  <si>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</si>
  <si>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</si>
  <si>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</si>
  <si>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</si>
  <si>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</si>
  <si>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</si>
  <si>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</si>
  <si>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</si>
  <si>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</si>
  <si>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</si>
  <si>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</si>
  <si>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</si>
  <si>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</si>
  <si>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</si>
  <si>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</si>
  <si>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</si>
  <si>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</si>
  <si>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</si>
  <si>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</si>
  <si>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</si>
  <si>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</si>
  <si>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</si>
  <si>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</si>
  <si>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</si>
  <si>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</si>
  <si>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</si>
  <si>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</si>
  <si>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</si>
  <si>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</si>
  <si>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</si>
  <si>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</si>
  <si>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</si>
  <si>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</si>
  <si>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</si>
  <si>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</si>
  <si>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</si>
  <si>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</si>
  <si>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</si>
  <si>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</si>
  <si>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</si>
  <si>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</si>
  <si>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</si>
  <si>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</si>
  <si>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</si>
  <si>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</si>
  <si>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</si>
  <si>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</si>
  <si>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</si>
  <si>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</si>
  <si>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</si>
  <si>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</si>
  <si>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</si>
  <si>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</si>
  <si>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</si>
  <si>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</si>
  <si>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</si>
  <si>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</si>
  <si>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</si>
  <si>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</si>
  <si>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</si>
  <si>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</si>
  <si>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</si>
  <si>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</si>
  <si>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</si>
  <si>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</si>
  <si>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</si>
  <si>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</si>
  <si>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</si>
  <si>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</si>
  <si>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</si>
  <si>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</si>
  <si>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</si>
  <si>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</si>
  <si>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</si>
  <si>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</si>
  <si>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</si>
  <si>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</si>
  <si>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</si>
  <si>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</si>
  <si>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</si>
  <si>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фасада (долг)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</si>
  <si>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</si>
  <si>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</si>
  <si>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</si>
  <si>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</si>
  <si>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</si>
  <si>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многоквартирного дома № 9/3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</si>
  <si>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</si>
  <si>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</si>
  <si>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</si>
  <si>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</si>
  <si>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</si>
  <si>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</si>
  <si>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</si>
  <si>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</si>
  <si>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</si>
  <si>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</si>
  <si>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</si>
  <si>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</si>
  <si>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</si>
  <si>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</si>
  <si>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</si>
  <si>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__848,6_ кв.м.</t>
  </si>
  <si>
    <t>за период с 01 января по 31 декабря 2019года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</si>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</sst>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8" fillId="0" borderId="2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10" fillId="0" borderId="0" xfId="0" applyNumberFormat="1" applyFont="1"/>
    <xf numFmtId="2" fontId="11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2" fontId="10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8" fillId="0" borderId="3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0" xfId="0" applyFont="1" applyBorder="1"/>
    <xf numFmtId="4" fontId="12" fillId="2" borderId="7" xfId="1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4" fontId="12" fillId="2" borderId="7" xfId="2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4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2" fontId="14" fillId="0" borderId="0" xfId="0" applyNumberFormat="1" applyFont="1"/>
    <xf numFmtId="0" fontId="14" fillId="0" borderId="0" xfId="0" applyFon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I108"/>
  <sheetViews>
    <sheetView tabSelected="1" topLeftCell="A98" workbookViewId="0">
      <selection activeCell="K109" sqref="K10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5" customWidth="1"/>
    <col min="5" max="5" width="12.33203125" style="35" customWidth="1"/>
    <col min="6" max="6" width="9.88671875" hidden="1" customWidth="1"/>
    <col min="7" max="7" width="8.88671875" hidden="1" customWidth="1"/>
    <col min="8" max="8" width="9.5546875" hidden="1" customWidth="1"/>
    <col min="9" max="9" width="9.33203125" hidden="1" customWidth="1"/>
    <col min="10" max="10" width="9" customWidth="1"/>
    <col min="11" max="11" width="8.88671875" customWidth="1"/>
  </cols>
  <sheetData>
    <row r="1" spans="1:9" x14ac:dyDescent="0.3">
      <c r="D1" s="35" t="s">
        <v>0</v>
      </c>
    </row>
    <row r="2" spans="1:9" ht="12.75" customHeight="1" x14ac:dyDescent="0.3">
      <c r="A2" s="47" t="s">
        <v>121</v>
      </c>
      <c r="B2" s="47"/>
      <c r="C2" s="47"/>
      <c r="D2" s="47"/>
      <c r="E2" s="47"/>
    </row>
    <row r="3" spans="1:9" ht="12.75" customHeight="1" x14ac:dyDescent="0.3">
      <c r="A3" s="101" t="s">
        <v>122</v>
      </c>
      <c r="B3" s="101"/>
      <c r="C3" s="101"/>
      <c r="D3" s="101"/>
      <c r="E3" s="51"/>
    </row>
    <row r="4" spans="1:9" ht="12.75" customHeight="1" x14ac:dyDescent="0.3">
      <c r="A4" s="101" t="s">
        <v>139</v>
      </c>
      <c r="B4" s="101"/>
      <c r="C4" s="101"/>
      <c r="D4" s="101"/>
      <c r="E4" s="51"/>
    </row>
    <row r="5" spans="1:9" ht="12.75" customHeight="1" x14ac:dyDescent="0.3">
      <c r="A5" s="48"/>
      <c r="B5" s="48" t="s">
        <v>123</v>
      </c>
      <c r="C5" s="48"/>
      <c r="D5" s="48">
        <v>1980</v>
      </c>
      <c r="E5" s="48"/>
    </row>
    <row r="6" spans="1:9" x14ac:dyDescent="0.3">
      <c r="A6" s="49" t="s">
        <v>124</v>
      </c>
      <c r="B6" s="49"/>
      <c r="C6" s="49"/>
      <c r="D6" s="50" t="s">
        <v>125</v>
      </c>
      <c r="E6" s="50"/>
      <c r="F6" s="49"/>
    </row>
    <row r="7" spans="1:9" ht="12.75" customHeight="1" x14ac:dyDescent="0.3">
      <c r="A7" s="48"/>
      <c r="B7" s="48" t="s">
        <v>126</v>
      </c>
      <c r="C7" s="48"/>
      <c r="D7" s="48">
        <v>3</v>
      </c>
      <c r="E7" s="48"/>
    </row>
    <row r="8" spans="1:9" ht="12.75" customHeight="1" x14ac:dyDescent="0.3">
      <c r="A8" s="48"/>
      <c r="B8" s="48" t="s">
        <v>127</v>
      </c>
      <c r="C8" s="48"/>
      <c r="D8" s="48">
        <v>2</v>
      </c>
      <c r="E8" s="48"/>
    </row>
    <row r="9" spans="1:9" ht="12.75" customHeight="1" x14ac:dyDescent="0.3">
      <c r="A9" s="48"/>
      <c r="B9" s="48" t="s">
        <v>128</v>
      </c>
      <c r="C9" s="48"/>
      <c r="D9" s="48">
        <v>18</v>
      </c>
      <c r="E9" s="48"/>
    </row>
    <row r="10" spans="1:9" ht="12.75" customHeight="1" x14ac:dyDescent="0.3">
      <c r="A10" s="48"/>
      <c r="B10" s="48" t="s">
        <v>129</v>
      </c>
      <c r="C10" s="48"/>
      <c r="D10" s="48">
        <v>848.6</v>
      </c>
      <c r="E10" s="48"/>
    </row>
    <row r="11" spans="1:9" ht="12.75" customHeight="1" x14ac:dyDescent="0.3">
      <c r="A11" s="48"/>
      <c r="B11" s="48" t="s">
        <v>130</v>
      </c>
      <c r="C11" s="48"/>
      <c r="D11" s="48">
        <v>83.4</v>
      </c>
      <c r="E11" s="48"/>
    </row>
    <row r="12" spans="1:9" ht="12.75" customHeight="1" x14ac:dyDescent="0.3">
      <c r="A12" s="48"/>
      <c r="B12" s="48" t="s">
        <v>131</v>
      </c>
      <c r="C12" s="48"/>
      <c r="D12" s="48">
        <v>325.39999999999998</v>
      </c>
      <c r="E12" s="48"/>
    </row>
    <row r="13" spans="1:9" ht="14.4" customHeight="1" thickBot="1" x14ac:dyDescent="0.35"/>
    <row r="14" spans="1:9" ht="28.2" hidden="1" customHeight="1" thickBot="1" x14ac:dyDescent="0.35">
      <c r="A14" s="82" t="s">
        <v>1</v>
      </c>
      <c r="B14" s="82"/>
      <c r="C14" s="82"/>
      <c r="D14" s="82"/>
      <c r="E14" s="82"/>
      <c r="F14" s="82"/>
      <c r="I14">
        <v>848.6</v>
      </c>
    </row>
    <row r="15" spans="1:9" ht="135.6" customHeight="1" thickBot="1" x14ac:dyDescent="0.35">
      <c r="A15" s="2" t="s">
        <v>2</v>
      </c>
      <c r="B15" s="3" t="s">
        <v>3</v>
      </c>
      <c r="C15" s="3" t="s">
        <v>4</v>
      </c>
      <c r="D15" s="58" t="s">
        <v>136</v>
      </c>
      <c r="E15" s="58" t="s">
        <v>137</v>
      </c>
      <c r="F15" s="4" t="s">
        <v>5</v>
      </c>
    </row>
    <row r="16" spans="1:9" x14ac:dyDescent="0.3">
      <c r="A16" s="83" t="s">
        <v>6</v>
      </c>
      <c r="B16" s="84"/>
      <c r="C16" s="84"/>
      <c r="D16" s="84"/>
      <c r="E16" s="85"/>
      <c r="F16" s="86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0">
        <f>I14*12*F17</f>
        <v>7637.4000000000005</v>
      </c>
      <c r="E17" s="70">
        <v>7637.4000000000005</v>
      </c>
      <c r="F17" s="87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1"/>
      <c r="E18" s="71"/>
      <c r="F18" s="87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1"/>
      <c r="E19" s="71"/>
      <c r="F19" s="87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1"/>
      <c r="E20" s="71"/>
      <c r="F20" s="87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72"/>
      <c r="E21" s="72"/>
      <c r="F21" s="87"/>
    </row>
    <row r="22" spans="1:6" ht="32.25" customHeight="1" thickBot="1" x14ac:dyDescent="0.35">
      <c r="A22" s="8" t="s">
        <v>19</v>
      </c>
      <c r="B22" s="9" t="s">
        <v>20</v>
      </c>
      <c r="C22" s="10"/>
      <c r="D22" s="36">
        <f>F22*12*I14</f>
        <v>1018.3200000000002</v>
      </c>
      <c r="E22" s="54">
        <v>1018.3200000000002</v>
      </c>
      <c r="F22" s="12">
        <v>0.1</v>
      </c>
    </row>
    <row r="23" spans="1:6" x14ac:dyDescent="0.3">
      <c r="A23" s="83" t="s">
        <v>21</v>
      </c>
      <c r="B23" s="84"/>
      <c r="C23" s="84"/>
      <c r="D23" s="84"/>
      <c r="E23" s="85"/>
      <c r="F23" s="86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8">
        <f>F24*12*I14</f>
        <v>10692.360000000002</v>
      </c>
      <c r="E24" s="70">
        <v>10692.360000000002</v>
      </c>
      <c r="F24" s="87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8"/>
      <c r="E25" s="71"/>
      <c r="F25" s="87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8"/>
      <c r="E26" s="72"/>
      <c r="F26" s="87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52">
        <f>F27*12*I14</f>
        <v>2138.4720000000002</v>
      </c>
      <c r="E27" s="52">
        <v>2138.4720000000002</v>
      </c>
      <c r="F27" s="14">
        <v>0.21</v>
      </c>
    </row>
    <row r="28" spans="1:6" x14ac:dyDescent="0.3">
      <c r="A28" s="83" t="s">
        <v>28</v>
      </c>
      <c r="B28" s="84"/>
      <c r="C28" s="84"/>
      <c r="D28" s="112"/>
      <c r="E28" s="113"/>
      <c r="F28" s="86"/>
    </row>
    <row r="29" spans="1:6" x14ac:dyDescent="0.3">
      <c r="A29" s="67" t="s">
        <v>29</v>
      </c>
      <c r="B29" s="68"/>
      <c r="C29" s="69"/>
      <c r="D29" s="70">
        <f>F29*12*I14</f>
        <v>31771.583999999999</v>
      </c>
      <c r="E29" s="70">
        <v>31771.583999999999</v>
      </c>
      <c r="F29" s="73">
        <v>3.12</v>
      </c>
    </row>
    <row r="30" spans="1:6" ht="25.5" customHeight="1" x14ac:dyDescent="0.3">
      <c r="A30" s="5" t="s">
        <v>7</v>
      </c>
      <c r="B30" s="6" t="s">
        <v>30</v>
      </c>
      <c r="C30" s="32" t="s">
        <v>31</v>
      </c>
      <c r="D30" s="71"/>
      <c r="E30" s="71"/>
      <c r="F30" s="73"/>
    </row>
    <row r="31" spans="1:6" ht="41.25" customHeight="1" x14ac:dyDescent="0.3">
      <c r="A31" s="5" t="s">
        <v>10</v>
      </c>
      <c r="B31" s="6" t="s">
        <v>32</v>
      </c>
      <c r="C31" s="32" t="s">
        <v>33</v>
      </c>
      <c r="D31" s="71"/>
      <c r="E31" s="71"/>
      <c r="F31" s="73"/>
    </row>
    <row r="32" spans="1:6" x14ac:dyDescent="0.3">
      <c r="A32" s="5" t="s">
        <v>13</v>
      </c>
      <c r="B32" s="6" t="s">
        <v>34</v>
      </c>
      <c r="C32" s="32" t="s">
        <v>31</v>
      </c>
      <c r="D32" s="71"/>
      <c r="E32" s="71"/>
      <c r="F32" s="73"/>
    </row>
    <row r="33" spans="1:6" ht="25.5" customHeight="1" x14ac:dyDescent="0.3">
      <c r="A33" s="5" t="s">
        <v>15</v>
      </c>
      <c r="B33" s="6" t="s">
        <v>35</v>
      </c>
      <c r="C33" s="32" t="s">
        <v>36</v>
      </c>
      <c r="D33" s="71"/>
      <c r="E33" s="71"/>
      <c r="F33" s="73"/>
    </row>
    <row r="34" spans="1:6" ht="21.75" customHeight="1" x14ac:dyDescent="0.3">
      <c r="A34" s="5" t="s">
        <v>37</v>
      </c>
      <c r="B34" s="6" t="s">
        <v>38</v>
      </c>
      <c r="C34" s="32" t="s">
        <v>39</v>
      </c>
      <c r="D34" s="71"/>
      <c r="E34" s="71"/>
      <c r="F34" s="73"/>
    </row>
    <row r="35" spans="1:6" ht="41.25" customHeight="1" x14ac:dyDescent="0.3">
      <c r="A35" s="5" t="s">
        <v>19</v>
      </c>
      <c r="B35" s="6" t="s">
        <v>40</v>
      </c>
      <c r="C35" s="32" t="s">
        <v>41</v>
      </c>
      <c r="D35" s="71"/>
      <c r="E35" s="71"/>
      <c r="F35" s="73"/>
    </row>
    <row r="36" spans="1:6" x14ac:dyDescent="0.3">
      <c r="A36" s="7">
        <v>8</v>
      </c>
      <c r="B36" s="6" t="s">
        <v>43</v>
      </c>
      <c r="C36" s="15" t="s">
        <v>44</v>
      </c>
      <c r="D36" s="71"/>
      <c r="E36" s="71"/>
      <c r="F36" s="73"/>
    </row>
    <row r="37" spans="1:6" x14ac:dyDescent="0.3">
      <c r="A37" s="75" t="s">
        <v>45</v>
      </c>
      <c r="B37" s="76"/>
      <c r="C37" s="76"/>
      <c r="D37" s="71"/>
      <c r="E37" s="71"/>
      <c r="F37" s="73"/>
    </row>
    <row r="38" spans="1:6" ht="48" customHeight="1" x14ac:dyDescent="0.3">
      <c r="A38" s="5">
        <v>9</v>
      </c>
      <c r="B38" s="6" t="s">
        <v>46</v>
      </c>
      <c r="C38" s="32" t="s">
        <v>47</v>
      </c>
      <c r="D38" s="71"/>
      <c r="E38" s="71"/>
      <c r="F38" s="73"/>
    </row>
    <row r="39" spans="1:6" ht="48.75" customHeight="1" x14ac:dyDescent="0.3">
      <c r="A39" s="5">
        <v>10</v>
      </c>
      <c r="B39" s="6" t="s">
        <v>48</v>
      </c>
      <c r="C39" s="32" t="s">
        <v>47</v>
      </c>
      <c r="D39" s="71"/>
      <c r="E39" s="71"/>
      <c r="F39" s="73"/>
    </row>
    <row r="40" spans="1:6" ht="47.25" customHeight="1" x14ac:dyDescent="0.3">
      <c r="A40" s="5">
        <v>11</v>
      </c>
      <c r="B40" s="6" t="s">
        <v>49</v>
      </c>
      <c r="C40" s="32" t="s">
        <v>31</v>
      </c>
      <c r="D40" s="71"/>
      <c r="E40" s="71"/>
      <c r="F40" s="73"/>
    </row>
    <row r="41" spans="1:6" ht="25.5" customHeight="1" x14ac:dyDescent="0.3">
      <c r="A41" s="5">
        <v>12</v>
      </c>
      <c r="B41" s="6" t="s">
        <v>50</v>
      </c>
      <c r="C41" s="32" t="s">
        <v>31</v>
      </c>
      <c r="D41" s="71"/>
      <c r="E41" s="71"/>
      <c r="F41" s="73"/>
    </row>
    <row r="42" spans="1:6" ht="36.75" customHeight="1" x14ac:dyDescent="0.3">
      <c r="A42" s="5">
        <v>13</v>
      </c>
      <c r="B42" s="6" t="s">
        <v>32</v>
      </c>
      <c r="C42" s="32" t="s">
        <v>51</v>
      </c>
      <c r="D42" s="71"/>
      <c r="E42" s="71"/>
      <c r="F42" s="73"/>
    </row>
    <row r="43" spans="1:6" ht="21.75" customHeight="1" x14ac:dyDescent="0.3">
      <c r="A43" s="5">
        <v>14</v>
      </c>
      <c r="B43" s="9" t="s">
        <v>52</v>
      </c>
      <c r="C43" s="33" t="s">
        <v>31</v>
      </c>
      <c r="D43" s="72"/>
      <c r="E43" s="72"/>
      <c r="F43" s="74"/>
    </row>
    <row r="44" spans="1:6" ht="113.4" customHeight="1" thickBot="1" x14ac:dyDescent="0.35">
      <c r="A44" s="34">
        <v>15</v>
      </c>
      <c r="B44" s="41" t="s">
        <v>119</v>
      </c>
      <c r="C44" s="42" t="s">
        <v>120</v>
      </c>
      <c r="D44" s="37">
        <f>F44*9*I14</f>
        <v>229.12200000000001</v>
      </c>
      <c r="E44" s="53">
        <v>229.12200000000001</v>
      </c>
      <c r="F44" s="31">
        <v>0.03</v>
      </c>
    </row>
    <row r="45" spans="1:6" x14ac:dyDescent="0.3">
      <c r="A45" s="83" t="s">
        <v>53</v>
      </c>
      <c r="B45" s="84"/>
      <c r="C45" s="111"/>
      <c r="D45" s="84"/>
      <c r="E45" s="85"/>
      <c r="F45" s="86"/>
    </row>
    <row r="46" spans="1:6" x14ac:dyDescent="0.3">
      <c r="A46" s="67" t="s">
        <v>54</v>
      </c>
      <c r="B46" s="68"/>
      <c r="C46" s="68"/>
      <c r="D46" s="88">
        <f>F46*12*I14</f>
        <v>8452.0559999999987</v>
      </c>
      <c r="E46" s="70">
        <v>8452.0559999999987</v>
      </c>
      <c r="F46" s="87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88"/>
      <c r="E47" s="71"/>
      <c r="F47" s="87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88"/>
      <c r="E48" s="71"/>
      <c r="F48" s="87"/>
    </row>
    <row r="49" spans="1:6" ht="21" customHeight="1" thickBot="1" x14ac:dyDescent="0.35">
      <c r="A49" s="8" t="s">
        <v>13</v>
      </c>
      <c r="B49" s="9" t="s">
        <v>58</v>
      </c>
      <c r="C49" s="16" t="s">
        <v>59</v>
      </c>
      <c r="D49" s="70"/>
      <c r="E49" s="100"/>
      <c r="F49" s="89"/>
    </row>
    <row r="50" spans="1:6" x14ac:dyDescent="0.3">
      <c r="A50" s="90" t="s">
        <v>60</v>
      </c>
      <c r="B50" s="91"/>
      <c r="C50" s="91"/>
      <c r="D50" s="92">
        <f>F50*12*I14</f>
        <v>10183.200000000001</v>
      </c>
      <c r="E50" s="99">
        <v>10183.200000000001</v>
      </c>
      <c r="F50" s="93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88"/>
      <c r="E51" s="71"/>
      <c r="F51" s="94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88"/>
      <c r="E52" s="71"/>
      <c r="F52" s="94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88"/>
      <c r="E53" s="71"/>
      <c r="F53" s="94"/>
    </row>
    <row r="54" spans="1:6" ht="28.5" customHeight="1" thickBot="1" x14ac:dyDescent="0.35">
      <c r="A54" s="8" t="s">
        <v>15</v>
      </c>
      <c r="B54" s="9" t="s">
        <v>58</v>
      </c>
      <c r="C54" s="13" t="s">
        <v>59</v>
      </c>
      <c r="D54" s="70"/>
      <c r="E54" s="100"/>
      <c r="F54" s="95"/>
    </row>
    <row r="55" spans="1:6" x14ac:dyDescent="0.3">
      <c r="A55" s="90" t="s">
        <v>64</v>
      </c>
      <c r="B55" s="91"/>
      <c r="C55" s="91"/>
      <c r="D55" s="92">
        <f>F55*12*I14</f>
        <v>11507.016</v>
      </c>
      <c r="E55" s="99">
        <v>11507.016</v>
      </c>
      <c r="F55" s="96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88"/>
      <c r="E56" s="71"/>
      <c r="F56" s="87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88"/>
      <c r="E57" s="71"/>
      <c r="F57" s="87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88"/>
      <c r="E58" s="71"/>
      <c r="F58" s="87"/>
    </row>
    <row r="59" spans="1:6" ht="29.25" customHeight="1" thickBot="1" x14ac:dyDescent="0.35">
      <c r="A59" s="8" t="s">
        <v>15</v>
      </c>
      <c r="B59" s="9" t="s">
        <v>68</v>
      </c>
      <c r="C59" s="13" t="s">
        <v>59</v>
      </c>
      <c r="D59" s="70"/>
      <c r="E59" s="71"/>
      <c r="F59" s="89"/>
    </row>
    <row r="60" spans="1:6" x14ac:dyDescent="0.3">
      <c r="A60" s="90" t="s">
        <v>69</v>
      </c>
      <c r="B60" s="91"/>
      <c r="C60" s="91"/>
      <c r="D60" s="99">
        <f>F60*12*I14</f>
        <v>24948.840000000004</v>
      </c>
      <c r="E60" s="71">
        <v>24948.840000000004</v>
      </c>
      <c r="F60" s="97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71"/>
      <c r="E61" s="71"/>
      <c r="F61" s="98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71"/>
      <c r="E62" s="71"/>
      <c r="F62" s="98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71"/>
      <c r="E63" s="71"/>
      <c r="F63" s="98"/>
    </row>
    <row r="64" spans="1:6" ht="32.25" customHeight="1" x14ac:dyDescent="0.3">
      <c r="A64" s="8" t="s">
        <v>15</v>
      </c>
      <c r="B64" s="9" t="s">
        <v>73</v>
      </c>
      <c r="C64" s="13" t="s">
        <v>12</v>
      </c>
      <c r="D64" s="71"/>
      <c r="E64" s="71"/>
      <c r="F64" s="98"/>
    </row>
    <row r="65" spans="1:6" ht="21.6" customHeight="1" thickBot="1" x14ac:dyDescent="0.35">
      <c r="A65" s="7">
        <v>5</v>
      </c>
      <c r="B65" s="6" t="s">
        <v>74</v>
      </c>
      <c r="C65" s="15" t="s">
        <v>12</v>
      </c>
      <c r="D65" s="100"/>
      <c r="E65" s="72"/>
      <c r="F65" s="17"/>
    </row>
    <row r="66" spans="1:6" x14ac:dyDescent="0.3">
      <c r="A66" s="90" t="s">
        <v>75</v>
      </c>
      <c r="B66" s="91"/>
      <c r="C66" s="91"/>
      <c r="D66" s="92">
        <f>F66*12*I14</f>
        <v>12729</v>
      </c>
      <c r="E66" s="70">
        <v>12729</v>
      </c>
      <c r="F66" s="109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88"/>
      <c r="E67" s="71"/>
      <c r="F67" s="87"/>
    </row>
    <row r="68" spans="1:6" ht="31.5" customHeight="1" x14ac:dyDescent="0.3">
      <c r="A68" s="5" t="s">
        <v>10</v>
      </c>
      <c r="B68" s="6" t="s">
        <v>77</v>
      </c>
      <c r="C68" s="18" t="s">
        <v>12</v>
      </c>
      <c r="D68" s="88"/>
      <c r="E68" s="71"/>
      <c r="F68" s="87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88"/>
      <c r="E69" s="71"/>
      <c r="F69" s="87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70"/>
      <c r="E70" s="100"/>
      <c r="F70" s="89"/>
    </row>
    <row r="71" spans="1:6" x14ac:dyDescent="0.3">
      <c r="A71" s="90" t="s">
        <v>80</v>
      </c>
      <c r="B71" s="91"/>
      <c r="C71" s="91"/>
      <c r="D71" s="91"/>
      <c r="E71" s="102"/>
      <c r="F71" s="103"/>
    </row>
    <row r="72" spans="1:6" ht="71.25" customHeight="1" x14ac:dyDescent="0.3">
      <c r="A72" s="5" t="s">
        <v>7</v>
      </c>
      <c r="B72" s="6" t="s">
        <v>81</v>
      </c>
      <c r="C72" s="18" t="s">
        <v>82</v>
      </c>
      <c r="D72" s="70">
        <f>F72*12*I14</f>
        <v>24541.512000000002</v>
      </c>
      <c r="E72" s="70">
        <v>24541.512000000002</v>
      </c>
      <c r="F72" s="87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100"/>
      <c r="E73" s="100"/>
      <c r="F73" s="89"/>
    </row>
    <row r="74" spans="1:6" x14ac:dyDescent="0.3">
      <c r="A74" s="90" t="s">
        <v>132</v>
      </c>
      <c r="B74" s="91"/>
      <c r="C74" s="91"/>
      <c r="D74" s="91"/>
      <c r="E74" s="102"/>
      <c r="F74" s="103"/>
    </row>
    <row r="75" spans="1:6" ht="16.5" customHeight="1" x14ac:dyDescent="0.3">
      <c r="A75" s="44" t="s">
        <v>7</v>
      </c>
      <c r="B75" s="46" t="s">
        <v>133</v>
      </c>
      <c r="C75" s="45" t="s">
        <v>42</v>
      </c>
      <c r="D75" s="107">
        <f>F75*3*850.6</f>
        <v>5996.7300000000005</v>
      </c>
      <c r="E75" s="97">
        <v>5996.7300000000005</v>
      </c>
      <c r="F75" s="87">
        <v>2.35</v>
      </c>
    </row>
    <row r="76" spans="1:6" ht="21" customHeight="1" x14ac:dyDescent="0.3">
      <c r="A76" s="44" t="s">
        <v>10</v>
      </c>
      <c r="B76" s="46" t="s">
        <v>134</v>
      </c>
      <c r="C76" s="45" t="s">
        <v>23</v>
      </c>
      <c r="D76" s="107"/>
      <c r="E76" s="98"/>
      <c r="F76" s="87"/>
    </row>
    <row r="77" spans="1:6" ht="43.5" customHeight="1" thickBot="1" x14ac:dyDescent="0.35">
      <c r="A77" s="8" t="s">
        <v>13</v>
      </c>
      <c r="B77" s="9" t="s">
        <v>135</v>
      </c>
      <c r="C77" s="43" t="s">
        <v>42</v>
      </c>
      <c r="D77" s="97"/>
      <c r="E77" s="110"/>
      <c r="F77" s="89"/>
    </row>
    <row r="78" spans="1:6" ht="15" customHeight="1" x14ac:dyDescent="0.3">
      <c r="A78" s="90" t="s">
        <v>85</v>
      </c>
      <c r="B78" s="91"/>
      <c r="C78" s="91"/>
      <c r="D78" s="91"/>
      <c r="E78" s="102"/>
      <c r="F78" s="103"/>
    </row>
    <row r="79" spans="1:6" ht="78.75" customHeight="1" x14ac:dyDescent="0.3">
      <c r="A79" s="5" t="s">
        <v>7</v>
      </c>
      <c r="B79" s="6" t="s">
        <v>86</v>
      </c>
      <c r="C79" s="18" t="s">
        <v>87</v>
      </c>
      <c r="D79" s="70">
        <f>F79*12*I14</f>
        <v>39205.320000000007</v>
      </c>
      <c r="E79" s="70">
        <v>39205.32</v>
      </c>
      <c r="F79" s="89">
        <v>3.85</v>
      </c>
    </row>
    <row r="80" spans="1:6" ht="70.5" customHeight="1" x14ac:dyDescent="0.3">
      <c r="A80" s="5" t="s">
        <v>10</v>
      </c>
      <c r="B80" s="6" t="s">
        <v>88</v>
      </c>
      <c r="C80" s="18" t="s">
        <v>87</v>
      </c>
      <c r="D80" s="71"/>
      <c r="E80" s="71"/>
      <c r="F80" s="104"/>
    </row>
    <row r="81" spans="1:6" ht="67.5" customHeight="1" x14ac:dyDescent="0.3">
      <c r="A81" s="106" t="s">
        <v>13</v>
      </c>
      <c r="B81" s="6" t="s">
        <v>89</v>
      </c>
      <c r="C81" s="107" t="s">
        <v>90</v>
      </c>
      <c r="D81" s="71"/>
      <c r="E81" s="71"/>
      <c r="F81" s="104"/>
    </row>
    <row r="82" spans="1:6" ht="30.75" customHeight="1" x14ac:dyDescent="0.3">
      <c r="A82" s="106"/>
      <c r="B82" s="6" t="s">
        <v>91</v>
      </c>
      <c r="C82" s="107"/>
      <c r="D82" s="71"/>
      <c r="E82" s="71"/>
      <c r="F82" s="104"/>
    </row>
    <row r="83" spans="1:6" ht="15" customHeight="1" x14ac:dyDescent="0.3">
      <c r="A83" s="106"/>
      <c r="B83" s="108" t="s">
        <v>92</v>
      </c>
      <c r="C83" s="107"/>
      <c r="D83" s="71"/>
      <c r="E83" s="71"/>
      <c r="F83" s="104"/>
    </row>
    <row r="84" spans="1:6" ht="69.75" customHeight="1" x14ac:dyDescent="0.3">
      <c r="A84" s="106"/>
      <c r="B84" s="108"/>
      <c r="C84" s="107"/>
      <c r="D84" s="71"/>
      <c r="E84" s="71"/>
      <c r="F84" s="104"/>
    </row>
    <row r="85" spans="1:6" ht="76.5" customHeight="1" x14ac:dyDescent="0.3">
      <c r="A85" s="106"/>
      <c r="B85" s="6" t="s">
        <v>93</v>
      </c>
      <c r="C85" s="107"/>
      <c r="D85" s="71"/>
      <c r="E85" s="71"/>
      <c r="F85" s="104"/>
    </row>
    <row r="86" spans="1:6" ht="54.75" customHeight="1" x14ac:dyDescent="0.3">
      <c r="A86" s="106"/>
      <c r="B86" s="6" t="s">
        <v>94</v>
      </c>
      <c r="C86" s="107"/>
      <c r="D86" s="71"/>
      <c r="E86" s="71"/>
      <c r="F86" s="104"/>
    </row>
    <row r="87" spans="1:6" ht="80.25" customHeight="1" x14ac:dyDescent="0.3">
      <c r="A87" s="5" t="s">
        <v>15</v>
      </c>
      <c r="B87" s="6" t="s">
        <v>95</v>
      </c>
      <c r="C87" s="18" t="s">
        <v>96</v>
      </c>
      <c r="D87" s="71"/>
      <c r="E87" s="71"/>
      <c r="F87" s="104"/>
    </row>
    <row r="88" spans="1:6" ht="48" customHeight="1" x14ac:dyDescent="0.3">
      <c r="A88" s="5">
        <v>5</v>
      </c>
      <c r="B88" s="40" t="s">
        <v>117</v>
      </c>
      <c r="C88" s="7" t="s">
        <v>97</v>
      </c>
      <c r="D88" s="71"/>
      <c r="E88" s="71"/>
      <c r="F88" s="104"/>
    </row>
    <row r="89" spans="1:6" ht="71.25" customHeight="1" x14ac:dyDescent="0.3">
      <c r="A89" s="5">
        <v>6</v>
      </c>
      <c r="B89" s="6" t="s">
        <v>98</v>
      </c>
      <c r="C89" s="7" t="s">
        <v>42</v>
      </c>
      <c r="D89" s="71"/>
      <c r="E89" s="71"/>
      <c r="F89" s="104"/>
    </row>
    <row r="90" spans="1:6" ht="53.25" customHeight="1" x14ac:dyDescent="0.3">
      <c r="A90" s="5">
        <v>7</v>
      </c>
      <c r="B90" s="6" t="s">
        <v>99</v>
      </c>
      <c r="C90" s="7" t="s">
        <v>56</v>
      </c>
      <c r="D90" s="71"/>
      <c r="E90" s="71"/>
      <c r="F90" s="104"/>
    </row>
    <row r="91" spans="1:6" ht="81" customHeight="1" x14ac:dyDescent="0.3">
      <c r="A91" s="5">
        <v>8</v>
      </c>
      <c r="B91" s="6" t="s">
        <v>100</v>
      </c>
      <c r="C91" s="7" t="s">
        <v>101</v>
      </c>
      <c r="D91" s="71"/>
      <c r="E91" s="71"/>
      <c r="F91" s="104"/>
    </row>
    <row r="92" spans="1:6" ht="94.5" customHeight="1" x14ac:dyDescent="0.3">
      <c r="A92" s="5">
        <v>9</v>
      </c>
      <c r="B92" s="6" t="s">
        <v>102</v>
      </c>
      <c r="C92" s="19" t="s">
        <v>103</v>
      </c>
      <c r="D92" s="71"/>
      <c r="E92" s="71"/>
      <c r="F92" s="104"/>
    </row>
    <row r="93" spans="1:6" ht="57" customHeight="1" x14ac:dyDescent="0.3">
      <c r="A93" s="5">
        <v>10</v>
      </c>
      <c r="B93" s="40" t="s">
        <v>118</v>
      </c>
      <c r="C93" s="19" t="s">
        <v>104</v>
      </c>
      <c r="D93" s="71"/>
      <c r="E93" s="71"/>
      <c r="F93" s="104"/>
    </row>
    <row r="94" spans="1:6" ht="36" customHeight="1" x14ac:dyDescent="0.3">
      <c r="A94" s="5">
        <v>11</v>
      </c>
      <c r="B94" s="6" t="s">
        <v>105</v>
      </c>
      <c r="C94" s="19" t="s">
        <v>106</v>
      </c>
      <c r="D94" s="71"/>
      <c r="E94" s="71"/>
      <c r="F94" s="104"/>
    </row>
    <row r="95" spans="1:6" ht="42" customHeight="1" x14ac:dyDescent="0.3">
      <c r="A95" s="5">
        <v>12</v>
      </c>
      <c r="B95" s="6" t="s">
        <v>107</v>
      </c>
      <c r="C95" s="19" t="s">
        <v>108</v>
      </c>
      <c r="D95" s="71"/>
      <c r="E95" s="71"/>
      <c r="F95" s="104"/>
    </row>
    <row r="96" spans="1:6" ht="103.5" customHeight="1" thickBot="1" x14ac:dyDescent="0.35">
      <c r="A96" s="5">
        <v>13</v>
      </c>
      <c r="B96" s="6" t="s">
        <v>109</v>
      </c>
      <c r="C96" s="19" t="s">
        <v>110</v>
      </c>
      <c r="D96" s="71"/>
      <c r="E96" s="71"/>
      <c r="F96" s="104"/>
    </row>
    <row r="97" spans="1:8" ht="78.75" hidden="1" customHeight="1" thickBot="1" x14ac:dyDescent="0.35">
      <c r="A97" s="8" t="s">
        <v>111</v>
      </c>
      <c r="B97" s="9" t="s">
        <v>112</v>
      </c>
      <c r="C97" s="13" t="s">
        <v>113</v>
      </c>
      <c r="D97" s="100"/>
      <c r="E97" s="55"/>
      <c r="F97" s="105"/>
    </row>
    <row r="98" spans="1:8" x14ac:dyDescent="0.3">
      <c r="A98" s="90" t="s">
        <v>114</v>
      </c>
      <c r="B98" s="91"/>
      <c r="C98" s="91"/>
      <c r="D98" s="91"/>
      <c r="E98" s="102"/>
      <c r="F98" s="103"/>
    </row>
    <row r="99" spans="1:8" hidden="1" x14ac:dyDescent="0.3">
      <c r="A99" s="8" t="s">
        <v>115</v>
      </c>
      <c r="B99" s="20"/>
      <c r="C99" s="21"/>
      <c r="D99" s="38"/>
      <c r="E99" s="56"/>
      <c r="F99" s="22"/>
    </row>
    <row r="100" spans="1:8" x14ac:dyDescent="0.3">
      <c r="A100" s="7">
        <v>1</v>
      </c>
      <c r="B100" s="23" t="s">
        <v>116</v>
      </c>
      <c r="C100" s="24"/>
      <c r="D100" s="25">
        <f>12*F100*H100</f>
        <v>40732.800000000003</v>
      </c>
      <c r="E100" s="25">
        <v>40732.800000000003</v>
      </c>
      <c r="F100" s="25">
        <v>4</v>
      </c>
      <c r="H100">
        <v>848.6</v>
      </c>
    </row>
    <row r="101" spans="1:8" ht="33" customHeight="1" thickBot="1" x14ac:dyDescent="0.35">
      <c r="A101" s="26"/>
      <c r="B101" s="27" t="s">
        <v>138</v>
      </c>
      <c r="C101" s="28"/>
      <c r="D101" s="39">
        <f>D100+D79+D75+D72+D66+D60+D55+D50+D46+D44+D29+D27+D24+D22+D17</f>
        <v>231783.73200000008</v>
      </c>
      <c r="E101" s="57">
        <v>231783.73200000008</v>
      </c>
      <c r="F101" s="29"/>
    </row>
    <row r="102" spans="1:8" x14ac:dyDescent="0.3">
      <c r="A102" s="30"/>
    </row>
    <row r="103" spans="1:8" x14ac:dyDescent="0.3">
      <c r="A103" s="77"/>
      <c r="B103" s="80"/>
      <c r="C103" s="80"/>
      <c r="D103" s="81"/>
    </row>
    <row r="104" spans="1:8" s="118" customFormat="1" x14ac:dyDescent="0.3">
      <c r="A104" s="78"/>
      <c r="B104" s="114" t="s">
        <v>140</v>
      </c>
      <c r="C104" s="115"/>
      <c r="D104" s="116"/>
      <c r="E104" s="117"/>
    </row>
    <row r="105" spans="1:8" ht="36" x14ac:dyDescent="0.3">
      <c r="A105" s="79"/>
      <c r="B105" s="59" t="s">
        <v>141</v>
      </c>
      <c r="C105" s="59" t="s">
        <v>142</v>
      </c>
      <c r="D105" s="59" t="s">
        <v>143</v>
      </c>
    </row>
    <row r="106" spans="1:8" x14ac:dyDescent="0.3">
      <c r="A106" s="60"/>
      <c r="B106" s="64" t="s">
        <v>144</v>
      </c>
      <c r="C106" s="65"/>
      <c r="D106" s="66"/>
    </row>
    <row r="107" spans="1:8" x14ac:dyDescent="0.3">
      <c r="A107" s="60"/>
      <c r="B107" s="61">
        <v>231783.73200000008</v>
      </c>
      <c r="C107" s="62">
        <v>222292.33000000002</v>
      </c>
      <c r="D107" s="63">
        <f>SUM(B107-C107)</f>
        <v>9491.4020000000601</v>
      </c>
    </row>
    <row r="108" spans="1:8" s="118" customFormat="1" x14ac:dyDescent="0.3">
      <c r="A108" s="119" t="s">
        <v>145</v>
      </c>
      <c r="B108" s="120">
        <f>SUM(B107)</f>
        <v>231783.73200000008</v>
      </c>
      <c r="C108" s="120">
        <f t="shared" ref="C108:D108" si="0">SUM(C107)</f>
        <v>222292.33000000002</v>
      </c>
      <c r="D108" s="120">
        <f t="shared" si="0"/>
        <v>9491.4020000000601</v>
      </c>
      <c r="E108" s="117"/>
    </row>
  </sheetData>
  <mergeCells count="58">
    <mergeCell ref="E66:E70"/>
    <mergeCell ref="E72:E73"/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3:D3"/>
    <mergeCell ref="A4:D4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F72:F73"/>
    <mergeCell ref="A55:C55"/>
    <mergeCell ref="A60:C60"/>
    <mergeCell ref="F60:F64"/>
    <mergeCell ref="E55:E59"/>
    <mergeCell ref="E60:E65"/>
    <mergeCell ref="D60:D65"/>
    <mergeCell ref="A14:F14"/>
    <mergeCell ref="A16:F16"/>
    <mergeCell ref="D17:D21"/>
    <mergeCell ref="F17:F21"/>
    <mergeCell ref="A23:F23"/>
    <mergeCell ref="B106:D106"/>
    <mergeCell ref="A29:C29"/>
    <mergeCell ref="D29:D43"/>
    <mergeCell ref="F29:F43"/>
    <mergeCell ref="A37:C37"/>
    <mergeCell ref="A103:A105"/>
    <mergeCell ref="B103:D103"/>
    <mergeCell ref="B104:D104"/>
    <mergeCell ref="A46:C46"/>
    <mergeCell ref="D46:D49"/>
    <mergeCell ref="F46:F49"/>
    <mergeCell ref="A50:C50"/>
    <mergeCell ref="D50:D54"/>
    <mergeCell ref="F50:F54"/>
    <mergeCell ref="D55:D59"/>
    <mergeCell ref="F55:F59"/>
  </mergeCells>
  <pageMargins left="0.7" right="0.7" top="0.75" bottom="0.75" header="0.3" footer="0.3"/>
  <pageSetup paperSize="9" scale="92" orientation="portrait" r:id="rId1"/>
  <rowBreaks count="2" manualBreakCount="2">
    <brk id="27" max="16383" man="1"/>
    <brk id="52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9,3</vt:lpstr>
      <vt:lpstr>'Ломоносова 9,3'!Область_печати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2018-12-12T05:06:27Z</dcterms:created>
  <dcterms:modified xsi:type="dcterms:W3CDTF">2020-03-18T07:21:36Z</dcterms:modified>
</cp:coreProperties>
</file>