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20 (2)\ООО УК Концепт-1\"/>
    </mc:Choice>
  </mc:AlternateContent>
  <bookViews>
    <workbookView xWindow="0" yWindow="0" windowWidth="13728" windowHeight="8280" activeTab="1"/>
  </bookViews>
  <sheets>
    <sheet name="Зейский 9 (2)" sheetId="2" r:id="rId1"/>
    <sheet name="Зейский 9" sheetId="1" r:id="rId2"/>
  </sheets>
  <definedNames>
    <definedName name="_xlnm.Print_Area" localSheetId="1">'Зейский 9'!$A$1:$E$97</definedName>
    <definedName name="_xlnm.Print_Area" localSheetId="0">'Зейский 9 (2)'!$A$1:$F$101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2" l="1"/>
  <c r="D98" i="2" l="1"/>
  <c r="L97" i="2"/>
  <c r="D100" i="2"/>
  <c r="D97" i="2"/>
  <c r="L99" i="2" s="1"/>
  <c r="K93" i="2"/>
  <c r="I101" i="2"/>
  <c r="I99" i="2"/>
  <c r="D76" i="2"/>
  <c r="D73" i="2"/>
  <c r="D68" i="2"/>
  <c r="D62" i="2"/>
  <c r="D57" i="2"/>
  <c r="D52" i="2"/>
  <c r="D48" i="2"/>
  <c r="D46" i="2"/>
  <c r="D32" i="2"/>
  <c r="D30" i="2"/>
  <c r="D27" i="2"/>
  <c r="D25" i="2"/>
  <c r="D20" i="2"/>
</calcChain>
</file>

<file path=xl/sharedStrings.xml><?xml version="1.0" encoding="utf-8"?>
<sst xmlns="http://schemas.openxmlformats.org/spreadsheetml/2006/main" count="390" uniqueCount="139">
  <si>
    <t>Перечень работ и услуг по содержанию и ремонту общего имущества в многоквартирном доме № 9  по пер.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</si>
  <si>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</si>
  <si>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</si>
  <si>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</si>
  <si>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</si>
  <si>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</si>
  <si>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</si>
  <si>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</si>
  <si>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</si>
  <si>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</si>
  <si>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</si>
  <si>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</si>
  <si>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</si>
  <si>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</si>
  <si>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</si>
  <si>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</si>
  <si>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</si>
  <si>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</si>
  <si>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</si>
  <si>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</si>
  <si>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</si>
  <si>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</si>
  <si>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</si>
  <si>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</si>
  <si>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</si>
  <si>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</si>
  <si>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</si>
  <si>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</si>
  <si>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</si>
  <si>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</si>
  <si>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</si>
  <si>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</si>
  <si>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</si>
  <si>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</si>
  <si>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</si>
  <si>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</si>
  <si>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</si>
  <si>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</si>
  <si>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</si>
  <si>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</si>
  <si>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</si>
  <si>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</si>
  <si>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</si>
  <si>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</si>
  <si>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</si>
  <si>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</si>
  <si>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</si>
  <si>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</si>
  <si>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</si>
  <si>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</si>
  <si>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</si>
  <si>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</si>
  <si>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</si>
  <si>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</si>
  <si>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</si>
  <si>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</si>
  <si>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</si>
  <si>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</si>
  <si>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</si>
  <si>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</si>
  <si>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</si>
  <si>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</si>
  <si>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</si>
  <si>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</si>
  <si>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</si>
  <si>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</si>
  <si>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</si>
  <si>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</si>
  <si>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</si>
  <si>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</si>
  <si>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</si>
  <si>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</si>
  <si>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</si>
  <si>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</si>
  <si>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</si>
  <si>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</si>
  <si>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</si>
  <si>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</si>
  <si>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</si>
  <si>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</si>
  <si>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</si>
  <si>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</si>
  <si>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</si>
  <si>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</si>
  <si>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</si>
  <si>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</si>
  <si>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</si>
  <si>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</si>
  <si>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</si>
  <si>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</si>
  <si>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</si>
  <si>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</si>
  <si>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</si>
  <si>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</si>
  <si>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</si>
  <si>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</si>
  <si>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</si>
  <si>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</si>
  <si>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</si>
  <si>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</si>
  <si>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</si>
  <si>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</si>
  <si>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</si>
  <si>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</si>
  <si>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</si>
  <si>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</si>
  <si>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</si>
  <si>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апрель -сентябрь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</si>
  <si>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</si>
  <si>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</si>
  <si>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</si>
  <si>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</si>
  <si>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</si>
  <si>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1710,5кв.м.</t>
  </si>
  <si>
    <t>Текущий ремонт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</si>
  <si>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</si>
  <si>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</si>
  <si>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</si>
  <si>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Приложение к дополнительному соглашению о внесении изменений в договор управления</t>
  </si>
  <si>
    <t>Ремонт межпанельных швов-10 пм</t>
  </si>
  <si>
    <t>Приложение №7 (2021г)</t>
  </si>
  <si>
    <t>Утепление торцевой стены - 50м2</t>
  </si>
  <si>
    <t>Утепление фасада торцевой стены - 50м2 (в долг)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</si>
  <si>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</si>
  <si>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9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</si>
  <si>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2020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</si>
  <si>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</si>
  <si>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</si>
  <si>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</si>
  <si>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</si>
  <si>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</si>
  <si>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</si>
  <si>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</si>
  <si>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</si>
  <si>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</si>
  <si>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Плановая стоимость работ и услуг на 2020г., руб.</t>
  </si>
  <si>
    <t>Фактическое выполнение работ и  услуг в 2020г., руб.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</si>
  <si>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9 по пер Зейский</t>
    </r>
    <r>
      <rPr>
        <b/>
        <sz val="10"/>
        <color theme="1"/>
        <rFont val="Times New Roman"/>
        <family val="1"/>
        <charset val="204"/>
      </rPr>
      <t xml:space="preserve"> города Белогорска </t>
    </r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</si>
  <si>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31 декабря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</si>
</sst>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wrapText="1"/>
    </xf>
    <xf numFmtId="2" fontId="7" fillId="0" borderId="28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12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4" fillId="0" borderId="15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7" fillId="0" borderId="36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top" wrapText="1"/>
    </xf>
    <xf numFmtId="2" fontId="2" fillId="0" borderId="44" xfId="0" applyNumberFormat="1" applyFont="1" applyBorder="1" applyAlignment="1">
      <alignment horizontal="center" vertical="top" wrapText="1"/>
    </xf>
    <xf numFmtId="2" fontId="2" fillId="0" borderId="42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9" fillId="0" borderId="43" xfId="0" applyNumberFormat="1" applyFont="1" applyBorder="1" applyAlignment="1">
      <alignment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2" fillId="0" borderId="3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2" fontId="17" fillId="0" borderId="0" xfId="0" applyNumberFormat="1" applyFont="1"/>
    <xf numFmtId="0" fontId="6" fillId="0" borderId="45" xfId="0" applyFont="1" applyBorder="1" applyAlignment="1">
      <alignment vertical="center" wrapText="1"/>
    </xf>
    <xf numFmtId="0" fontId="6" fillId="0" borderId="8" xfId="0" applyFont="1" applyBorder="1" applyAlignment="1">
      <alignment vertical="top" wrapText="1"/>
    </xf>
    <xf numFmtId="2" fontId="6" fillId="0" borderId="8" xfId="0" applyNumberFormat="1" applyFont="1" applyBorder="1" applyAlignment="1">
      <alignment wrapText="1"/>
    </xf>
    <xf numFmtId="2" fontId="6" fillId="0" borderId="19" xfId="0" applyNumberFormat="1" applyFont="1" applyBorder="1" applyAlignment="1">
      <alignment wrapText="1"/>
    </xf>
    <xf numFmtId="2" fontId="6" fillId="0" borderId="4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2" fontId="6" fillId="0" borderId="28" xfId="0" applyNumberFormat="1" applyFont="1" applyBorder="1" applyAlignment="1">
      <alignment horizontal="center" wrapText="1"/>
    </xf>
    <xf numFmtId="2" fontId="6" fillId="0" borderId="29" xfId="0" applyNumberFormat="1" applyFont="1" applyBorder="1" applyAlignment="1">
      <alignment horizontal="center" wrapText="1"/>
    </xf>
    <xf numFmtId="2" fontId="18" fillId="0" borderId="43" xfId="0" applyNumberFormat="1" applyFont="1" applyBorder="1" applyAlignment="1">
      <alignment horizontal="center" vertical="top" wrapText="1"/>
    </xf>
    <xf numFmtId="2" fontId="18" fillId="0" borderId="44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top" wrapText="1"/>
    </xf>
    <xf numFmtId="2" fontId="2" fillId="0" borderId="29" xfId="0" applyNumberFormat="1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top" wrapText="1"/>
    </xf>
    <xf numFmtId="0" fontId="18" fillId="0" borderId="49" xfId="0" applyFont="1" applyBorder="1" applyAlignment="1">
      <alignment horizontal="center" vertical="top" wrapText="1"/>
    </xf>
    <xf numFmtId="0" fontId="18" fillId="0" borderId="52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activeCell="D17" sqref="D17:E17"/>
    </sheetView>
  </sheetViews>
  <sheetFormatPr defaultRowHeight="14.4" x14ac:dyDescent="0.3"/>
  <cols>
    <col min="1" max="1" width="6" style="43" customWidth="1"/>
    <col min="2" max="2" width="44.33203125" customWidth="1"/>
    <col min="3" max="3" width="18" customWidth="1"/>
    <col min="4" max="5" width="12.44140625" style="31" customWidth="1"/>
    <col min="6" max="6" width="0.109375" customWidth="1"/>
    <col min="7" max="7" width="8.6640625" customWidth="1"/>
    <col min="8" max="8" width="8.88671875" hidden="1" customWidth="1"/>
    <col min="9" max="9" width="0.6640625" customWidth="1"/>
    <col min="10" max="10" width="7.33203125" customWidth="1"/>
  </cols>
  <sheetData>
    <row r="1" spans="1:10" ht="58.8" customHeight="1" x14ac:dyDescent="0.3">
      <c r="C1" s="142" t="s">
        <v>118</v>
      </c>
      <c r="D1" s="142"/>
      <c r="E1" s="142"/>
      <c r="F1" s="142"/>
    </row>
    <row r="2" spans="1:10" x14ac:dyDescent="0.3">
      <c r="C2" s="141" t="s">
        <v>120</v>
      </c>
      <c r="D2" s="141"/>
      <c r="E2" s="141"/>
      <c r="F2" s="141"/>
    </row>
    <row r="4" spans="1:10" x14ac:dyDescent="0.3">
      <c r="A4" s="109" t="s">
        <v>123</v>
      </c>
      <c r="B4" s="109"/>
      <c r="C4" s="109"/>
      <c r="D4" s="109"/>
      <c r="E4" s="109"/>
      <c r="F4" s="109"/>
      <c r="G4" s="109"/>
    </row>
    <row r="5" spans="1:10" x14ac:dyDescent="0.3">
      <c r="A5" s="109" t="s">
        <v>124</v>
      </c>
      <c r="B5" s="109"/>
      <c r="C5" s="109"/>
      <c r="D5" s="109"/>
      <c r="E5" s="109"/>
      <c r="F5" s="109"/>
      <c r="G5" s="109"/>
    </row>
    <row r="6" spans="1:10" x14ac:dyDescent="0.3">
      <c r="A6" s="109" t="s">
        <v>125</v>
      </c>
      <c r="B6" s="109"/>
      <c r="C6" s="109"/>
      <c r="D6" s="109"/>
      <c r="E6" s="109"/>
      <c r="F6" s="109"/>
      <c r="G6" s="109"/>
      <c r="H6" s="52"/>
    </row>
    <row r="7" spans="1:10" x14ac:dyDescent="0.3">
      <c r="A7"/>
      <c r="B7" s="53" t="s">
        <v>126</v>
      </c>
      <c r="C7" s="54">
        <v>1992</v>
      </c>
      <c r="D7" s="54"/>
      <c r="E7" s="54"/>
      <c r="F7" s="54"/>
      <c r="G7" s="54"/>
    </row>
    <row r="8" spans="1:10" x14ac:dyDescent="0.3">
      <c r="A8" s="55" t="s">
        <v>127</v>
      </c>
      <c r="B8" s="55"/>
      <c r="C8" s="55"/>
      <c r="D8" s="56" t="s">
        <v>128</v>
      </c>
      <c r="E8" s="56"/>
      <c r="F8" s="56"/>
      <c r="G8" s="56"/>
    </row>
    <row r="9" spans="1:10" x14ac:dyDescent="0.3">
      <c r="A9"/>
      <c r="B9" s="53" t="s">
        <v>129</v>
      </c>
      <c r="C9" s="54">
        <v>4</v>
      </c>
      <c r="D9" s="54"/>
      <c r="E9" s="54"/>
      <c r="F9" s="54"/>
      <c r="G9" s="54"/>
    </row>
    <row r="10" spans="1:10" x14ac:dyDescent="0.3">
      <c r="A10"/>
      <c r="B10" s="53" t="s">
        <v>130</v>
      </c>
      <c r="C10" s="54">
        <v>3</v>
      </c>
      <c r="D10" s="54"/>
      <c r="E10" s="54"/>
      <c r="F10" s="54"/>
      <c r="G10" s="54"/>
    </row>
    <row r="11" spans="1:10" x14ac:dyDescent="0.3">
      <c r="A11"/>
      <c r="B11" s="53" t="s">
        <v>131</v>
      </c>
      <c r="C11" s="54">
        <v>36</v>
      </c>
      <c r="D11" s="54"/>
      <c r="E11" s="54"/>
      <c r="F11" s="54"/>
      <c r="G11" s="54"/>
    </row>
    <row r="12" spans="1:10" x14ac:dyDescent="0.3">
      <c r="A12"/>
      <c r="B12" s="53" t="s">
        <v>132</v>
      </c>
      <c r="C12" s="54">
        <v>1710.5</v>
      </c>
      <c r="D12" s="54"/>
      <c r="E12" s="54"/>
      <c r="F12" s="54"/>
      <c r="G12" s="54"/>
    </row>
    <row r="13" spans="1:10" x14ac:dyDescent="0.3">
      <c r="A13"/>
      <c r="B13" s="53" t="s">
        <v>133</v>
      </c>
      <c r="C13" s="54">
        <v>173.7</v>
      </c>
      <c r="D13" s="54"/>
      <c r="E13" s="54"/>
      <c r="F13" s="54"/>
      <c r="G13" s="54"/>
    </row>
    <row r="14" spans="1:10" x14ac:dyDescent="0.3">
      <c r="A14"/>
      <c r="B14" s="53" t="s">
        <v>134</v>
      </c>
      <c r="C14" s="54">
        <v>447.7</v>
      </c>
      <c r="D14" s="54"/>
      <c r="E14" s="54"/>
      <c r="F14" s="54"/>
      <c r="G14" s="54"/>
    </row>
    <row r="15" spans="1:10" x14ac:dyDescent="0.3">
      <c r="A15"/>
      <c r="F15" s="31"/>
    </row>
    <row r="16" spans="1:10" ht="1.2" customHeight="1" thickBot="1" x14ac:dyDescent="0.35">
      <c r="A16" s="110" t="s">
        <v>0</v>
      </c>
      <c r="B16" s="110"/>
      <c r="C16" s="110"/>
      <c r="D16" s="110"/>
      <c r="E16" s="110"/>
      <c r="F16" s="110"/>
      <c r="G16" s="110"/>
      <c r="J16">
        <v>1710.5</v>
      </c>
    </row>
    <row r="17" spans="1:9" ht="129" customHeight="1" thickBot="1" x14ac:dyDescent="0.35">
      <c r="A17" s="1" t="s">
        <v>1</v>
      </c>
      <c r="B17" s="2" t="s">
        <v>2</v>
      </c>
      <c r="C17" s="2" t="s">
        <v>3</v>
      </c>
      <c r="D17" s="57" t="s">
        <v>135</v>
      </c>
      <c r="E17" s="57" t="s">
        <v>136</v>
      </c>
      <c r="F17" s="57" t="s">
        <v>136</v>
      </c>
      <c r="G17" s="3" t="s">
        <v>4</v>
      </c>
    </row>
    <row r="18" spans="1:9" ht="28.2" hidden="1" customHeight="1" thickBot="1" x14ac:dyDescent="0.35">
      <c r="A18" s="110" t="s">
        <v>0</v>
      </c>
      <c r="B18" s="110"/>
      <c r="C18" s="110"/>
      <c r="D18" s="110"/>
      <c r="E18" s="110"/>
      <c r="F18" s="110"/>
      <c r="I18">
        <v>1710.5</v>
      </c>
    </row>
    <row r="19" spans="1:9" x14ac:dyDescent="0.3">
      <c r="A19" s="143" t="s">
        <v>5</v>
      </c>
      <c r="B19" s="144"/>
      <c r="C19" s="144"/>
      <c r="D19" s="144"/>
      <c r="E19" s="148"/>
      <c r="F19" s="147"/>
    </row>
    <row r="20" spans="1:9" ht="93" customHeight="1" x14ac:dyDescent="0.3">
      <c r="A20" s="44" t="s">
        <v>6</v>
      </c>
      <c r="B20" s="37" t="s">
        <v>7</v>
      </c>
      <c r="C20" s="36" t="s">
        <v>8</v>
      </c>
      <c r="D20" s="118">
        <f>I18*F20*12</f>
        <v>15394.5</v>
      </c>
      <c r="E20" s="118">
        <v>15394.5</v>
      </c>
      <c r="F20" s="130">
        <v>0.75</v>
      </c>
    </row>
    <row r="21" spans="1:9" ht="42.75" customHeight="1" x14ac:dyDescent="0.3">
      <c r="A21" s="44" t="s">
        <v>9</v>
      </c>
      <c r="B21" s="37" t="s">
        <v>10</v>
      </c>
      <c r="C21" s="36" t="s">
        <v>11</v>
      </c>
      <c r="D21" s="119"/>
      <c r="E21" s="119"/>
      <c r="F21" s="130"/>
    </row>
    <row r="22" spans="1:9" ht="30.75" customHeight="1" x14ac:dyDescent="0.3">
      <c r="A22" s="44" t="s">
        <v>12</v>
      </c>
      <c r="B22" s="37" t="s">
        <v>13</v>
      </c>
      <c r="C22" s="36" t="s">
        <v>11</v>
      </c>
      <c r="D22" s="119"/>
      <c r="E22" s="119"/>
      <c r="F22" s="130"/>
    </row>
    <row r="23" spans="1:9" ht="40.5" customHeight="1" x14ac:dyDescent="0.3">
      <c r="A23" s="44" t="s">
        <v>14</v>
      </c>
      <c r="B23" s="37" t="s">
        <v>15</v>
      </c>
      <c r="C23" s="36" t="s">
        <v>11</v>
      </c>
      <c r="D23" s="119"/>
      <c r="E23" s="119"/>
      <c r="F23" s="130"/>
    </row>
    <row r="24" spans="1:9" ht="55.5" customHeight="1" x14ac:dyDescent="0.3">
      <c r="A24" s="44" t="s">
        <v>16</v>
      </c>
      <c r="B24" s="37" t="s">
        <v>17</v>
      </c>
      <c r="C24" s="36" t="s">
        <v>11</v>
      </c>
      <c r="D24" s="134"/>
      <c r="E24" s="134"/>
      <c r="F24" s="130"/>
    </row>
    <row r="25" spans="1:9" ht="32.25" customHeight="1" thickBot="1" x14ac:dyDescent="0.35">
      <c r="A25" s="32" t="s">
        <v>18</v>
      </c>
      <c r="B25" s="4" t="s">
        <v>19</v>
      </c>
      <c r="C25" s="5"/>
      <c r="D25" s="28">
        <f>F25*I18*12</f>
        <v>2052.6000000000004</v>
      </c>
      <c r="E25" s="58">
        <v>2052.6000000000004</v>
      </c>
      <c r="F25" s="7">
        <v>0.1</v>
      </c>
    </row>
    <row r="26" spans="1:9" x14ac:dyDescent="0.3">
      <c r="A26" s="143" t="s">
        <v>20</v>
      </c>
      <c r="B26" s="144"/>
      <c r="C26" s="144"/>
      <c r="D26" s="144"/>
      <c r="E26" s="148"/>
      <c r="F26" s="147"/>
    </row>
    <row r="27" spans="1:9" ht="35.25" customHeight="1" x14ac:dyDescent="0.3">
      <c r="A27" s="44" t="s">
        <v>6</v>
      </c>
      <c r="B27" s="37" t="s">
        <v>21</v>
      </c>
      <c r="C27" s="36" t="s">
        <v>22</v>
      </c>
      <c r="D27" s="128">
        <f>I18*12*F27</f>
        <v>21552.3</v>
      </c>
      <c r="E27" s="118">
        <v>21552.3</v>
      </c>
      <c r="F27" s="130">
        <v>1.05</v>
      </c>
    </row>
    <row r="28" spans="1:9" ht="37.5" customHeight="1" x14ac:dyDescent="0.3">
      <c r="A28" s="44" t="s">
        <v>9</v>
      </c>
      <c r="B28" s="37" t="s">
        <v>23</v>
      </c>
      <c r="C28" s="36" t="s">
        <v>24</v>
      </c>
      <c r="D28" s="128"/>
      <c r="E28" s="119"/>
      <c r="F28" s="130"/>
    </row>
    <row r="29" spans="1:9" ht="78" customHeight="1" x14ac:dyDescent="0.3">
      <c r="A29" s="44" t="s">
        <v>12</v>
      </c>
      <c r="B29" s="37" t="s">
        <v>25</v>
      </c>
      <c r="C29" s="36" t="s">
        <v>24</v>
      </c>
      <c r="D29" s="128"/>
      <c r="E29" s="134"/>
      <c r="F29" s="130"/>
    </row>
    <row r="30" spans="1:9" ht="43.5" customHeight="1" thickBot="1" x14ac:dyDescent="0.35">
      <c r="A30" s="32" t="s">
        <v>14</v>
      </c>
      <c r="B30" s="4" t="s">
        <v>26</v>
      </c>
      <c r="C30" s="38" t="s">
        <v>11</v>
      </c>
      <c r="D30" s="34">
        <f>I18*12*F30</f>
        <v>4310.46</v>
      </c>
      <c r="E30" s="51">
        <v>4310.46</v>
      </c>
      <c r="F30" s="35">
        <v>0.21</v>
      </c>
    </row>
    <row r="31" spans="1:9" x14ac:dyDescent="0.3">
      <c r="A31" s="143" t="s">
        <v>27</v>
      </c>
      <c r="B31" s="144"/>
      <c r="C31" s="144"/>
      <c r="D31" s="149"/>
      <c r="E31" s="150"/>
      <c r="F31" s="147"/>
    </row>
    <row r="32" spans="1:9" x14ac:dyDescent="0.3">
      <c r="A32" s="136" t="s">
        <v>28</v>
      </c>
      <c r="B32" s="137"/>
      <c r="C32" s="151"/>
      <c r="D32" s="118">
        <f>I18*12*F32</f>
        <v>64041.120000000003</v>
      </c>
      <c r="E32" s="118">
        <v>64041.120000000003</v>
      </c>
      <c r="F32" s="152">
        <v>3.12</v>
      </c>
    </row>
    <row r="33" spans="1:6" ht="25.5" customHeight="1" x14ac:dyDescent="0.3">
      <c r="A33" s="44">
        <v>1</v>
      </c>
      <c r="B33" s="37" t="s">
        <v>29</v>
      </c>
      <c r="C33" s="8" t="s">
        <v>30</v>
      </c>
      <c r="D33" s="119"/>
      <c r="E33" s="119"/>
      <c r="F33" s="152"/>
    </row>
    <row r="34" spans="1:6" ht="41.25" customHeight="1" x14ac:dyDescent="0.3">
      <c r="A34" s="44">
        <v>2</v>
      </c>
      <c r="B34" s="37" t="s">
        <v>31</v>
      </c>
      <c r="C34" s="8" t="s">
        <v>32</v>
      </c>
      <c r="D34" s="119"/>
      <c r="E34" s="119"/>
      <c r="F34" s="152"/>
    </row>
    <row r="35" spans="1:6" x14ac:dyDescent="0.3">
      <c r="A35" s="44">
        <v>3</v>
      </c>
      <c r="B35" s="37" t="s">
        <v>33</v>
      </c>
      <c r="C35" s="8" t="s">
        <v>30</v>
      </c>
      <c r="D35" s="119"/>
      <c r="E35" s="119"/>
      <c r="F35" s="152"/>
    </row>
    <row r="36" spans="1:6" ht="25.5" customHeight="1" x14ac:dyDescent="0.3">
      <c r="A36" s="44">
        <v>4</v>
      </c>
      <c r="B36" s="37" t="s">
        <v>34</v>
      </c>
      <c r="C36" s="8" t="s">
        <v>35</v>
      </c>
      <c r="D36" s="119"/>
      <c r="E36" s="119"/>
      <c r="F36" s="152"/>
    </row>
    <row r="37" spans="1:6" ht="41.25" customHeight="1" x14ac:dyDescent="0.3">
      <c r="A37" s="44">
        <v>5</v>
      </c>
      <c r="B37" s="37" t="s">
        <v>115</v>
      </c>
      <c r="C37" s="8" t="s">
        <v>36</v>
      </c>
      <c r="D37" s="119"/>
      <c r="E37" s="119"/>
      <c r="F37" s="152"/>
    </row>
    <row r="38" spans="1:6" ht="27" customHeight="1" x14ac:dyDescent="0.3">
      <c r="A38" s="44">
        <v>6</v>
      </c>
      <c r="B38" s="37" t="s">
        <v>116</v>
      </c>
      <c r="C38" s="9" t="s">
        <v>38</v>
      </c>
      <c r="D38" s="119"/>
      <c r="E38" s="119"/>
      <c r="F38" s="152"/>
    </row>
    <row r="39" spans="1:6" x14ac:dyDescent="0.3">
      <c r="A39" s="154" t="s">
        <v>39</v>
      </c>
      <c r="B39" s="155"/>
      <c r="C39" s="155"/>
      <c r="D39" s="119"/>
      <c r="E39" s="119"/>
      <c r="F39" s="152"/>
    </row>
    <row r="40" spans="1:6" ht="48" customHeight="1" x14ac:dyDescent="0.3">
      <c r="A40" s="44">
        <v>7</v>
      </c>
      <c r="B40" s="37" t="s">
        <v>40</v>
      </c>
      <c r="C40" s="8" t="s">
        <v>41</v>
      </c>
      <c r="D40" s="119"/>
      <c r="E40" s="119"/>
      <c r="F40" s="152"/>
    </row>
    <row r="41" spans="1:6" ht="48.75" customHeight="1" x14ac:dyDescent="0.3">
      <c r="A41" s="44">
        <v>8</v>
      </c>
      <c r="B41" s="37" t="s">
        <v>42</v>
      </c>
      <c r="C41" s="8" t="s">
        <v>41</v>
      </c>
      <c r="D41" s="119"/>
      <c r="E41" s="119"/>
      <c r="F41" s="152"/>
    </row>
    <row r="42" spans="1:6" ht="47.25" customHeight="1" x14ac:dyDescent="0.3">
      <c r="A42" s="44">
        <v>9</v>
      </c>
      <c r="B42" s="37" t="s">
        <v>43</v>
      </c>
      <c r="C42" s="8" t="s">
        <v>30</v>
      </c>
      <c r="D42" s="119"/>
      <c r="E42" s="119"/>
      <c r="F42" s="152"/>
    </row>
    <row r="43" spans="1:6" ht="25.5" customHeight="1" x14ac:dyDescent="0.3">
      <c r="A43" s="44">
        <v>10</v>
      </c>
      <c r="B43" s="37" t="s">
        <v>44</v>
      </c>
      <c r="C43" s="8" t="s">
        <v>30</v>
      </c>
      <c r="D43" s="119"/>
      <c r="E43" s="119"/>
      <c r="F43" s="152"/>
    </row>
    <row r="44" spans="1:6" ht="36.75" customHeight="1" x14ac:dyDescent="0.3">
      <c r="A44" s="44">
        <v>11</v>
      </c>
      <c r="B44" s="37" t="s">
        <v>31</v>
      </c>
      <c r="C44" s="8" t="s">
        <v>45</v>
      </c>
      <c r="D44" s="119"/>
      <c r="E44" s="119"/>
      <c r="F44" s="152"/>
    </row>
    <row r="45" spans="1:6" ht="21.75" customHeight="1" x14ac:dyDescent="0.3">
      <c r="A45" s="44">
        <v>12</v>
      </c>
      <c r="B45" s="4" t="s">
        <v>46</v>
      </c>
      <c r="C45" s="36" t="s">
        <v>30</v>
      </c>
      <c r="D45" s="134"/>
      <c r="E45" s="134"/>
      <c r="F45" s="153"/>
    </row>
    <row r="46" spans="1:6" ht="84.75" customHeight="1" thickBot="1" x14ac:dyDescent="0.35">
      <c r="A46" s="44">
        <v>13</v>
      </c>
      <c r="B46" s="33" t="s">
        <v>111</v>
      </c>
      <c r="C46" s="26" t="s">
        <v>112</v>
      </c>
      <c r="D46" s="40">
        <f>F46*12*I18</f>
        <v>615.78</v>
      </c>
      <c r="E46" s="50">
        <v>615.78</v>
      </c>
      <c r="F46" s="36">
        <v>0.03</v>
      </c>
    </row>
    <row r="47" spans="1:6" x14ac:dyDescent="0.3">
      <c r="A47" s="143" t="s">
        <v>47</v>
      </c>
      <c r="B47" s="144"/>
      <c r="C47" s="144"/>
      <c r="D47" s="145"/>
      <c r="E47" s="146"/>
      <c r="F47" s="147"/>
    </row>
    <row r="48" spans="1:6" x14ac:dyDescent="0.3">
      <c r="A48" s="136" t="s">
        <v>48</v>
      </c>
      <c r="B48" s="137"/>
      <c r="C48" s="137"/>
      <c r="D48" s="128">
        <f>I18*12*F48</f>
        <v>17036.579999999998</v>
      </c>
      <c r="E48" s="118">
        <v>17036.579999999998</v>
      </c>
      <c r="F48" s="130">
        <v>0.83</v>
      </c>
    </row>
    <row r="49" spans="1:6" ht="98.25" customHeight="1" x14ac:dyDescent="0.3">
      <c r="A49" s="44" t="s">
        <v>6</v>
      </c>
      <c r="B49" s="37" t="s">
        <v>49</v>
      </c>
      <c r="C49" s="36" t="s">
        <v>50</v>
      </c>
      <c r="D49" s="128"/>
      <c r="E49" s="119"/>
      <c r="F49" s="130"/>
    </row>
    <row r="50" spans="1:6" ht="60.75" customHeight="1" x14ac:dyDescent="0.3">
      <c r="A50" s="44" t="s">
        <v>9</v>
      </c>
      <c r="B50" s="37" t="s">
        <v>51</v>
      </c>
      <c r="C50" s="36" t="s">
        <v>50</v>
      </c>
      <c r="D50" s="128"/>
      <c r="E50" s="119"/>
      <c r="F50" s="130"/>
    </row>
    <row r="51" spans="1:6" ht="21" customHeight="1" thickBot="1" x14ac:dyDescent="0.35">
      <c r="A51" s="32" t="s">
        <v>12</v>
      </c>
      <c r="B51" s="4" t="s">
        <v>52</v>
      </c>
      <c r="C51" s="10" t="s">
        <v>53</v>
      </c>
      <c r="D51" s="118"/>
      <c r="E51" s="120"/>
      <c r="F51" s="121"/>
    </row>
    <row r="52" spans="1:6" x14ac:dyDescent="0.3">
      <c r="A52" s="114" t="s">
        <v>54</v>
      </c>
      <c r="B52" s="115"/>
      <c r="C52" s="115"/>
      <c r="D52" s="127">
        <f>F52*12*I18</f>
        <v>20526</v>
      </c>
      <c r="E52" s="135">
        <v>20526</v>
      </c>
      <c r="F52" s="138">
        <v>1</v>
      </c>
    </row>
    <row r="53" spans="1:6" ht="68.25" customHeight="1" x14ac:dyDescent="0.3">
      <c r="A53" s="44" t="s">
        <v>6</v>
      </c>
      <c r="B53" s="37" t="s">
        <v>55</v>
      </c>
      <c r="C53" s="36" t="s">
        <v>50</v>
      </c>
      <c r="D53" s="128"/>
      <c r="E53" s="119"/>
      <c r="F53" s="139"/>
    </row>
    <row r="54" spans="1:6" ht="47.25" customHeight="1" x14ac:dyDescent="0.3">
      <c r="A54" s="44" t="s">
        <v>9</v>
      </c>
      <c r="B54" s="37" t="s">
        <v>56</v>
      </c>
      <c r="C54" s="36" t="s">
        <v>50</v>
      </c>
      <c r="D54" s="128"/>
      <c r="E54" s="119"/>
      <c r="F54" s="139"/>
    </row>
    <row r="55" spans="1:6" ht="56.25" customHeight="1" x14ac:dyDescent="0.3">
      <c r="A55" s="44" t="s">
        <v>12</v>
      </c>
      <c r="B55" s="37" t="s">
        <v>57</v>
      </c>
      <c r="C55" s="36" t="s">
        <v>50</v>
      </c>
      <c r="D55" s="128"/>
      <c r="E55" s="119"/>
      <c r="F55" s="139"/>
    </row>
    <row r="56" spans="1:6" ht="28.5" customHeight="1" thickBot="1" x14ac:dyDescent="0.35">
      <c r="A56" s="32" t="s">
        <v>14</v>
      </c>
      <c r="B56" s="4" t="s">
        <v>52</v>
      </c>
      <c r="C56" s="38" t="s">
        <v>53</v>
      </c>
      <c r="D56" s="118"/>
      <c r="E56" s="119"/>
      <c r="F56" s="140"/>
    </row>
    <row r="57" spans="1:6" x14ac:dyDescent="0.3">
      <c r="A57" s="114" t="s">
        <v>58</v>
      </c>
      <c r="B57" s="115"/>
      <c r="C57" s="115"/>
      <c r="D57" s="127">
        <f>F57*12*I18</f>
        <v>23194.379999999997</v>
      </c>
      <c r="E57" s="118">
        <v>23194.379999999997</v>
      </c>
      <c r="F57" s="131">
        <v>1.1299999999999999</v>
      </c>
    </row>
    <row r="58" spans="1:6" ht="58.5" customHeight="1" x14ac:dyDescent="0.3">
      <c r="A58" s="44" t="s">
        <v>6</v>
      </c>
      <c r="B58" s="37" t="s">
        <v>59</v>
      </c>
      <c r="C58" s="36" t="s">
        <v>53</v>
      </c>
      <c r="D58" s="128"/>
      <c r="E58" s="119"/>
      <c r="F58" s="130"/>
    </row>
    <row r="59" spans="1:6" ht="42" customHeight="1" x14ac:dyDescent="0.3">
      <c r="A59" s="44" t="s">
        <v>9</v>
      </c>
      <c r="B59" s="37" t="s">
        <v>60</v>
      </c>
      <c r="C59" s="36" t="s">
        <v>11</v>
      </c>
      <c r="D59" s="128"/>
      <c r="E59" s="119"/>
      <c r="F59" s="130"/>
    </row>
    <row r="60" spans="1:6" ht="44.25" customHeight="1" x14ac:dyDescent="0.3">
      <c r="A60" s="44" t="s">
        <v>12</v>
      </c>
      <c r="B60" s="37" t="s">
        <v>61</v>
      </c>
      <c r="C60" s="36" t="s">
        <v>11</v>
      </c>
      <c r="D60" s="128"/>
      <c r="E60" s="119"/>
      <c r="F60" s="130"/>
    </row>
    <row r="61" spans="1:6" ht="29.25" customHeight="1" thickBot="1" x14ac:dyDescent="0.35">
      <c r="A61" s="32" t="s">
        <v>14</v>
      </c>
      <c r="B61" s="4" t="s">
        <v>62</v>
      </c>
      <c r="C61" s="38" t="s">
        <v>53</v>
      </c>
      <c r="D61" s="118"/>
      <c r="E61" s="134"/>
      <c r="F61" s="121"/>
    </row>
    <row r="62" spans="1:6" x14ac:dyDescent="0.3">
      <c r="A62" s="114" t="s">
        <v>63</v>
      </c>
      <c r="B62" s="115"/>
      <c r="C62" s="115"/>
      <c r="D62" s="135">
        <f>F62*12*I18</f>
        <v>50288.700000000004</v>
      </c>
      <c r="E62" s="118">
        <v>50288.700000000004</v>
      </c>
      <c r="F62" s="132">
        <v>2.4500000000000002</v>
      </c>
    </row>
    <row r="63" spans="1:6" ht="54.75" customHeight="1" x14ac:dyDescent="0.3">
      <c r="A63" s="44" t="s">
        <v>6</v>
      </c>
      <c r="B63" s="37" t="s">
        <v>117</v>
      </c>
      <c r="C63" s="36" t="s">
        <v>11</v>
      </c>
      <c r="D63" s="119"/>
      <c r="E63" s="119"/>
      <c r="F63" s="133"/>
    </row>
    <row r="64" spans="1:6" ht="25.5" customHeight="1" x14ac:dyDescent="0.3">
      <c r="A64" s="44" t="s">
        <v>9</v>
      </c>
      <c r="B64" s="37" t="s">
        <v>64</v>
      </c>
      <c r="C64" s="36" t="s">
        <v>11</v>
      </c>
      <c r="D64" s="119"/>
      <c r="E64" s="119"/>
      <c r="F64" s="133"/>
    </row>
    <row r="65" spans="1:6" ht="58.5" customHeight="1" x14ac:dyDescent="0.3">
      <c r="A65" s="44" t="s">
        <v>12</v>
      </c>
      <c r="B65" s="37" t="s">
        <v>65</v>
      </c>
      <c r="C65" s="36" t="s">
        <v>50</v>
      </c>
      <c r="D65" s="119"/>
      <c r="E65" s="119"/>
      <c r="F65" s="133"/>
    </row>
    <row r="66" spans="1:6" ht="32.25" customHeight="1" x14ac:dyDescent="0.3">
      <c r="A66" s="32" t="s">
        <v>14</v>
      </c>
      <c r="B66" s="4" t="s">
        <v>66</v>
      </c>
      <c r="C66" s="38" t="s">
        <v>11</v>
      </c>
      <c r="D66" s="119"/>
      <c r="E66" s="119"/>
      <c r="F66" s="133"/>
    </row>
    <row r="67" spans="1:6" ht="21.6" customHeight="1" thickBot="1" x14ac:dyDescent="0.35">
      <c r="A67" s="45">
        <v>5</v>
      </c>
      <c r="B67" s="37" t="s">
        <v>67</v>
      </c>
      <c r="C67" s="8" t="s">
        <v>11</v>
      </c>
      <c r="D67" s="120"/>
      <c r="E67" s="134"/>
      <c r="F67" s="39"/>
    </row>
    <row r="68" spans="1:6" x14ac:dyDescent="0.3">
      <c r="A68" s="114" t="s">
        <v>68</v>
      </c>
      <c r="B68" s="115"/>
      <c r="C68" s="115"/>
      <c r="D68" s="127">
        <f>F68*12*I18</f>
        <v>25657.5</v>
      </c>
      <c r="E68" s="118">
        <v>25657.5</v>
      </c>
      <c r="F68" s="129">
        <v>1.25</v>
      </c>
    </row>
    <row r="69" spans="1:6" ht="71.25" customHeight="1" x14ac:dyDescent="0.3">
      <c r="A69" s="44" t="s">
        <v>6</v>
      </c>
      <c r="B69" s="37" t="s">
        <v>69</v>
      </c>
      <c r="C69" s="36" t="s">
        <v>11</v>
      </c>
      <c r="D69" s="128"/>
      <c r="E69" s="119"/>
      <c r="F69" s="130"/>
    </row>
    <row r="70" spans="1:6" ht="82.5" customHeight="1" x14ac:dyDescent="0.3">
      <c r="A70" s="44" t="s">
        <v>9</v>
      </c>
      <c r="B70" s="37" t="s">
        <v>70</v>
      </c>
      <c r="C70" s="36" t="s">
        <v>11</v>
      </c>
      <c r="D70" s="128"/>
      <c r="E70" s="119"/>
      <c r="F70" s="130"/>
    </row>
    <row r="71" spans="1:6" ht="41.25" customHeight="1" thickBot="1" x14ac:dyDescent="0.35">
      <c r="A71" s="32" t="s">
        <v>12</v>
      </c>
      <c r="B71" s="4" t="s">
        <v>71</v>
      </c>
      <c r="C71" s="6" t="s">
        <v>53</v>
      </c>
      <c r="D71" s="118"/>
      <c r="E71" s="120"/>
      <c r="F71" s="121"/>
    </row>
    <row r="72" spans="1:6" x14ac:dyDescent="0.3">
      <c r="A72" s="114" t="s">
        <v>72</v>
      </c>
      <c r="B72" s="115"/>
      <c r="C72" s="115"/>
      <c r="D72" s="115"/>
      <c r="E72" s="116"/>
      <c r="F72" s="117"/>
    </row>
    <row r="73" spans="1:6" ht="71.25" customHeight="1" x14ac:dyDescent="0.3">
      <c r="A73" s="44" t="s">
        <v>6</v>
      </c>
      <c r="B73" s="37" t="s">
        <v>73</v>
      </c>
      <c r="C73" s="11" t="s">
        <v>74</v>
      </c>
      <c r="D73" s="118">
        <f>F73*12*I18</f>
        <v>49467.66</v>
      </c>
      <c r="E73" s="118">
        <v>49467.66</v>
      </c>
      <c r="F73" s="130">
        <v>2.41</v>
      </c>
    </row>
    <row r="74" spans="1:6" ht="34.5" customHeight="1" thickBot="1" x14ac:dyDescent="0.35">
      <c r="A74" s="32" t="s">
        <v>9</v>
      </c>
      <c r="B74" s="4" t="s">
        <v>75</v>
      </c>
      <c r="C74" s="6" t="s">
        <v>76</v>
      </c>
      <c r="D74" s="120"/>
      <c r="E74" s="120"/>
      <c r="F74" s="121"/>
    </row>
    <row r="75" spans="1:6" x14ac:dyDescent="0.3">
      <c r="A75" s="114" t="s">
        <v>77</v>
      </c>
      <c r="B75" s="115"/>
      <c r="C75" s="115"/>
      <c r="D75" s="115"/>
      <c r="E75" s="116"/>
      <c r="F75" s="117"/>
    </row>
    <row r="76" spans="1:6" ht="78.75" customHeight="1" x14ac:dyDescent="0.3">
      <c r="A76" s="44" t="s">
        <v>6</v>
      </c>
      <c r="B76" s="37" t="s">
        <v>78</v>
      </c>
      <c r="C76" s="11" t="s">
        <v>79</v>
      </c>
      <c r="D76" s="118">
        <f>F76*12*I18</f>
        <v>89288.099999999991</v>
      </c>
      <c r="E76" s="118">
        <v>89288.1</v>
      </c>
      <c r="F76" s="121">
        <v>4.3499999999999996</v>
      </c>
    </row>
    <row r="77" spans="1:6" ht="70.5" customHeight="1" x14ac:dyDescent="0.3">
      <c r="A77" s="44" t="s">
        <v>9</v>
      </c>
      <c r="B77" s="37" t="s">
        <v>80</v>
      </c>
      <c r="C77" s="11" t="s">
        <v>79</v>
      </c>
      <c r="D77" s="119"/>
      <c r="E77" s="119"/>
      <c r="F77" s="122"/>
    </row>
    <row r="78" spans="1:6" ht="67.5" customHeight="1" x14ac:dyDescent="0.3">
      <c r="A78" s="124" t="s">
        <v>12</v>
      </c>
      <c r="B78" s="37" t="s">
        <v>81</v>
      </c>
      <c r="C78" s="125" t="s">
        <v>82</v>
      </c>
      <c r="D78" s="119"/>
      <c r="E78" s="119"/>
      <c r="F78" s="122"/>
    </row>
    <row r="79" spans="1:6" ht="30.75" customHeight="1" x14ac:dyDescent="0.3">
      <c r="A79" s="124"/>
      <c r="B79" s="37" t="s">
        <v>83</v>
      </c>
      <c r="C79" s="125"/>
      <c r="D79" s="119"/>
      <c r="E79" s="119"/>
      <c r="F79" s="122"/>
    </row>
    <row r="80" spans="1:6" ht="15" customHeight="1" x14ac:dyDescent="0.3">
      <c r="A80" s="124"/>
      <c r="B80" s="126" t="s">
        <v>84</v>
      </c>
      <c r="C80" s="125"/>
      <c r="D80" s="119"/>
      <c r="E80" s="119"/>
      <c r="F80" s="122"/>
    </row>
    <row r="81" spans="1:11" ht="69.75" customHeight="1" x14ac:dyDescent="0.3">
      <c r="A81" s="124"/>
      <c r="B81" s="126"/>
      <c r="C81" s="125"/>
      <c r="D81" s="119"/>
      <c r="E81" s="119"/>
      <c r="F81" s="122"/>
    </row>
    <row r="82" spans="1:11" ht="76.5" customHeight="1" x14ac:dyDescent="0.3">
      <c r="A82" s="124"/>
      <c r="B82" s="37" t="s">
        <v>85</v>
      </c>
      <c r="C82" s="125"/>
      <c r="D82" s="119"/>
      <c r="E82" s="119"/>
      <c r="F82" s="122"/>
    </row>
    <row r="83" spans="1:11" ht="54.75" customHeight="1" x14ac:dyDescent="0.3">
      <c r="A83" s="124"/>
      <c r="B83" s="37" t="s">
        <v>86</v>
      </c>
      <c r="C83" s="125"/>
      <c r="D83" s="119"/>
      <c r="E83" s="119"/>
      <c r="F83" s="122"/>
    </row>
    <row r="84" spans="1:11" ht="80.25" customHeight="1" x14ac:dyDescent="0.3">
      <c r="A84" s="44" t="s">
        <v>14</v>
      </c>
      <c r="B84" s="37" t="s">
        <v>87</v>
      </c>
      <c r="C84" s="11" t="s">
        <v>88</v>
      </c>
      <c r="D84" s="119"/>
      <c r="E84" s="119"/>
      <c r="F84" s="122"/>
    </row>
    <row r="85" spans="1:11" ht="48" customHeight="1" x14ac:dyDescent="0.3">
      <c r="A85" s="44">
        <v>5</v>
      </c>
      <c r="B85" s="37" t="s">
        <v>109</v>
      </c>
      <c r="C85" s="36" t="s">
        <v>89</v>
      </c>
      <c r="D85" s="119"/>
      <c r="E85" s="119"/>
      <c r="F85" s="122"/>
    </row>
    <row r="86" spans="1:11" ht="71.25" customHeight="1" x14ac:dyDescent="0.3">
      <c r="A86" s="44">
        <v>6</v>
      </c>
      <c r="B86" s="37" t="s">
        <v>90</v>
      </c>
      <c r="C86" s="36" t="s">
        <v>37</v>
      </c>
      <c r="D86" s="119"/>
      <c r="E86" s="119"/>
      <c r="F86" s="122"/>
    </row>
    <row r="87" spans="1:11" ht="53.25" customHeight="1" x14ac:dyDescent="0.3">
      <c r="A87" s="44">
        <v>7</v>
      </c>
      <c r="B87" s="37" t="s">
        <v>91</v>
      </c>
      <c r="C87" s="36" t="s">
        <v>50</v>
      </c>
      <c r="D87" s="119"/>
      <c r="E87" s="119"/>
      <c r="F87" s="122"/>
    </row>
    <row r="88" spans="1:11" ht="81" customHeight="1" x14ac:dyDescent="0.3">
      <c r="A88" s="44">
        <v>8</v>
      </c>
      <c r="B88" s="37" t="s">
        <v>92</v>
      </c>
      <c r="C88" s="36" t="s">
        <v>93</v>
      </c>
      <c r="D88" s="119"/>
      <c r="E88" s="119"/>
      <c r="F88" s="122"/>
    </row>
    <row r="89" spans="1:11" ht="94.5" customHeight="1" x14ac:dyDescent="0.3">
      <c r="A89" s="44">
        <v>9</v>
      </c>
      <c r="B89" s="37" t="s">
        <v>94</v>
      </c>
      <c r="C89" s="13" t="s">
        <v>95</v>
      </c>
      <c r="D89" s="119"/>
      <c r="E89" s="119"/>
      <c r="F89" s="122"/>
    </row>
    <row r="90" spans="1:11" ht="57" customHeight="1" x14ac:dyDescent="0.3">
      <c r="A90" s="44">
        <v>10</v>
      </c>
      <c r="B90" s="37" t="s">
        <v>110</v>
      </c>
      <c r="C90" s="13" t="s">
        <v>96</v>
      </c>
      <c r="D90" s="119"/>
      <c r="E90" s="119"/>
      <c r="F90" s="122"/>
    </row>
    <row r="91" spans="1:11" ht="36" customHeight="1" x14ac:dyDescent="0.3">
      <c r="A91" s="44">
        <v>11</v>
      </c>
      <c r="B91" s="37" t="s">
        <v>97</v>
      </c>
      <c r="C91" s="13" t="s">
        <v>98</v>
      </c>
      <c r="D91" s="119"/>
      <c r="E91" s="119"/>
      <c r="F91" s="122"/>
    </row>
    <row r="92" spans="1:11" ht="42" customHeight="1" x14ac:dyDescent="0.3">
      <c r="A92" s="44">
        <v>12</v>
      </c>
      <c r="B92" s="37" t="s">
        <v>99</v>
      </c>
      <c r="C92" s="13" t="s">
        <v>100</v>
      </c>
      <c r="D92" s="119"/>
      <c r="E92" s="119"/>
      <c r="F92" s="122"/>
    </row>
    <row r="93" spans="1:11" ht="103.5" customHeight="1" thickBot="1" x14ac:dyDescent="0.35">
      <c r="A93" s="44">
        <v>13</v>
      </c>
      <c r="B93" s="37" t="s">
        <v>101</v>
      </c>
      <c r="C93" s="13" t="s">
        <v>102</v>
      </c>
      <c r="D93" s="119"/>
      <c r="E93" s="119"/>
      <c r="F93" s="122"/>
      <c r="K93">
        <f>4*1.11</f>
        <v>4.4400000000000004</v>
      </c>
    </row>
    <row r="94" spans="1:11" ht="78.75" hidden="1" customHeight="1" thickBot="1" x14ac:dyDescent="0.35">
      <c r="A94" s="32" t="s">
        <v>103</v>
      </c>
      <c r="B94" s="4" t="s">
        <v>104</v>
      </c>
      <c r="C94" s="38" t="s">
        <v>105</v>
      </c>
      <c r="D94" s="120"/>
      <c r="E94" s="59"/>
      <c r="F94" s="123"/>
    </row>
    <row r="95" spans="1:11" ht="17.25" customHeight="1" x14ac:dyDescent="0.3">
      <c r="A95" s="111" t="s">
        <v>114</v>
      </c>
      <c r="B95" s="112"/>
      <c r="C95" s="112"/>
      <c r="D95" s="112"/>
      <c r="E95" s="112"/>
      <c r="F95" s="113"/>
    </row>
    <row r="96" spans="1:11" hidden="1" x14ac:dyDescent="0.3">
      <c r="A96" s="44" t="s">
        <v>106</v>
      </c>
      <c r="B96" s="14"/>
      <c r="C96" s="15"/>
      <c r="D96" s="29"/>
      <c r="E96" s="60"/>
      <c r="F96" s="16"/>
    </row>
    <row r="97" spans="1:12" x14ac:dyDescent="0.3">
      <c r="A97" s="32">
        <v>1</v>
      </c>
      <c r="B97" s="49" t="s">
        <v>121</v>
      </c>
      <c r="C97" s="17" t="s">
        <v>107</v>
      </c>
      <c r="D97" s="18">
        <f>F97*12*J97</f>
        <v>74714.64</v>
      </c>
      <c r="E97" s="42">
        <v>74714.64</v>
      </c>
      <c r="F97" s="19">
        <v>3.64</v>
      </c>
      <c r="H97">
        <v>1710.9</v>
      </c>
      <c r="J97">
        <v>1710.5</v>
      </c>
      <c r="L97">
        <f>12*4.8*J97</f>
        <v>98524.799999999988</v>
      </c>
    </row>
    <row r="98" spans="1:12" x14ac:dyDescent="0.3">
      <c r="A98" s="32">
        <v>2</v>
      </c>
      <c r="B98" s="41" t="s">
        <v>119</v>
      </c>
      <c r="C98" s="17" t="s">
        <v>107</v>
      </c>
      <c r="D98" s="42">
        <f>J97*12*F98</f>
        <v>7389.36</v>
      </c>
      <c r="E98" s="42">
        <v>7389.36</v>
      </c>
      <c r="F98" s="19">
        <v>0.36</v>
      </c>
    </row>
    <row r="99" spans="1:12" ht="24.6" hidden="1" customHeight="1" x14ac:dyDescent="0.3">
      <c r="A99" s="46"/>
      <c r="B99" s="20" t="s">
        <v>108</v>
      </c>
      <c r="C99" s="21"/>
      <c r="D99" s="22"/>
      <c r="E99" s="22"/>
      <c r="F99" s="22">
        <f>F98+F97+F76+F73+F68+F62+F57+F52+F48+F46+F32+F30+F27+F25+F20</f>
        <v>22.680000000000003</v>
      </c>
      <c r="I99">
        <f>F99*12*I18</f>
        <v>465529.68000000005</v>
      </c>
      <c r="L99" s="31">
        <f>L97-D97</f>
        <v>23810.159999999989</v>
      </c>
    </row>
    <row r="100" spans="1:12" ht="33" customHeight="1" thickBot="1" x14ac:dyDescent="0.35">
      <c r="A100" s="47"/>
      <c r="B100" s="23" t="s">
        <v>113</v>
      </c>
      <c r="C100" s="24"/>
      <c r="D100" s="30">
        <f>F99*12*J97</f>
        <v>465529.68000000005</v>
      </c>
      <c r="E100" s="61">
        <v>465529.68000000005</v>
      </c>
      <c r="F100" s="25"/>
    </row>
    <row r="101" spans="1:12" x14ac:dyDescent="0.3">
      <c r="A101" s="48"/>
      <c r="I101">
        <f>F99*12*H97</f>
        <v>465638.54400000005</v>
      </c>
    </row>
    <row r="102" spans="1:12" x14ac:dyDescent="0.3">
      <c r="A102" s="48"/>
    </row>
  </sheetData>
  <mergeCells count="54">
    <mergeCell ref="E68:E71"/>
    <mergeCell ref="E73:E74"/>
    <mergeCell ref="E76:E93"/>
    <mergeCell ref="E20:E24"/>
    <mergeCell ref="E27:E29"/>
    <mergeCell ref="E32:E45"/>
    <mergeCell ref="E48:E51"/>
    <mergeCell ref="E52:E56"/>
    <mergeCell ref="C2:F2"/>
    <mergeCell ref="C1:F1"/>
    <mergeCell ref="A47:F47"/>
    <mergeCell ref="A18:F18"/>
    <mergeCell ref="A19:F19"/>
    <mergeCell ref="D20:D24"/>
    <mergeCell ref="F20:F24"/>
    <mergeCell ref="A26:F26"/>
    <mergeCell ref="D27:D29"/>
    <mergeCell ref="F27:F29"/>
    <mergeCell ref="A31:F31"/>
    <mergeCell ref="A32:C32"/>
    <mergeCell ref="D32:D45"/>
    <mergeCell ref="F32:F45"/>
    <mergeCell ref="A39:C39"/>
    <mergeCell ref="A4:G4"/>
    <mergeCell ref="A48:C48"/>
    <mergeCell ref="D48:D51"/>
    <mergeCell ref="F48:F51"/>
    <mergeCell ref="A52:C52"/>
    <mergeCell ref="D52:D56"/>
    <mergeCell ref="F52:F56"/>
    <mergeCell ref="A57:C57"/>
    <mergeCell ref="D57:D61"/>
    <mergeCell ref="F57:F61"/>
    <mergeCell ref="A62:C62"/>
    <mergeCell ref="F62:F66"/>
    <mergeCell ref="E57:E61"/>
    <mergeCell ref="E62:E67"/>
    <mergeCell ref="D62:D67"/>
    <mergeCell ref="A5:G5"/>
    <mergeCell ref="A6:G6"/>
    <mergeCell ref="A16:G16"/>
    <mergeCell ref="A95:F95"/>
    <mergeCell ref="A75:F75"/>
    <mergeCell ref="D76:D94"/>
    <mergeCell ref="F76:F94"/>
    <mergeCell ref="A78:A83"/>
    <mergeCell ref="C78:C83"/>
    <mergeCell ref="B80:B81"/>
    <mergeCell ref="A68:C68"/>
    <mergeCell ref="D68:D71"/>
    <mergeCell ref="F68:F71"/>
    <mergeCell ref="A72:F72"/>
    <mergeCell ref="D73:D74"/>
    <mergeCell ref="F73:F74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2:J98"/>
  <sheetViews>
    <sheetView tabSelected="1" workbookViewId="0">
      <selection activeCell="G8" sqref="G8"/>
    </sheetView>
  </sheetViews>
  <sheetFormatPr defaultRowHeight="14.4" x14ac:dyDescent="0.3"/>
  <cols>
    <col min="1" max="1" width="6" style="66" customWidth="1"/>
    <col min="2" max="2" width="44.33203125" style="66" customWidth="1"/>
    <col min="3" max="3" width="18" style="66" customWidth="1"/>
    <col min="4" max="5" width="12.44140625" style="96" customWidth="1"/>
  </cols>
  <sheetData>
    <row r="2" spans="1:5" x14ac:dyDescent="0.3">
      <c r="A2" s="159" t="s">
        <v>123</v>
      </c>
      <c r="B2" s="159"/>
      <c r="C2" s="159"/>
      <c r="D2" s="159"/>
      <c r="E2" s="159"/>
    </row>
    <row r="3" spans="1:5" x14ac:dyDescent="0.3">
      <c r="A3" s="159" t="s">
        <v>137</v>
      </c>
      <c r="B3" s="159"/>
      <c r="C3" s="159"/>
      <c r="D3" s="159"/>
      <c r="E3" s="159"/>
    </row>
    <row r="4" spans="1:5" x14ac:dyDescent="0.3">
      <c r="A4" s="159" t="s">
        <v>138</v>
      </c>
      <c r="B4" s="159"/>
      <c r="C4" s="159"/>
      <c r="D4" s="159"/>
      <c r="E4" s="159"/>
    </row>
    <row r="5" spans="1:5" x14ac:dyDescent="0.3">
      <c r="B5" s="67" t="s">
        <v>126</v>
      </c>
      <c r="C5" s="66">
        <v>1992</v>
      </c>
      <c r="D5" s="66"/>
      <c r="E5" s="66"/>
    </row>
    <row r="6" spans="1:5" x14ac:dyDescent="0.3">
      <c r="A6" s="68" t="s">
        <v>127</v>
      </c>
      <c r="B6" s="68"/>
      <c r="C6" s="68"/>
      <c r="D6" s="69" t="s">
        <v>128</v>
      </c>
      <c r="E6" s="69"/>
    </row>
    <row r="7" spans="1:5" x14ac:dyDescent="0.3">
      <c r="B7" s="67" t="s">
        <v>129</v>
      </c>
      <c r="C7" s="66">
        <v>4</v>
      </c>
      <c r="D7" s="66"/>
      <c r="E7" s="66"/>
    </row>
    <row r="8" spans="1:5" x14ac:dyDescent="0.3">
      <c r="B8" s="67" t="s">
        <v>130</v>
      </c>
      <c r="C8" s="66">
        <v>3</v>
      </c>
      <c r="D8" s="66"/>
      <c r="E8" s="66"/>
    </row>
    <row r="9" spans="1:5" x14ac:dyDescent="0.3">
      <c r="B9" s="67" t="s">
        <v>131</v>
      </c>
      <c r="C9" s="66">
        <v>36</v>
      </c>
      <c r="D9" s="66"/>
      <c r="E9" s="66"/>
    </row>
    <row r="10" spans="1:5" x14ac:dyDescent="0.3">
      <c r="B10" s="67" t="s">
        <v>132</v>
      </c>
      <c r="C10" s="66">
        <v>1710.5</v>
      </c>
      <c r="D10" s="66"/>
      <c r="E10" s="66"/>
    </row>
    <row r="11" spans="1:5" x14ac:dyDescent="0.3">
      <c r="B11" s="67" t="s">
        <v>133</v>
      </c>
      <c r="C11" s="66">
        <v>173.7</v>
      </c>
      <c r="D11" s="66"/>
      <c r="E11" s="66"/>
    </row>
    <row r="12" spans="1:5" x14ac:dyDescent="0.3">
      <c r="B12" s="67" t="s">
        <v>134</v>
      </c>
      <c r="C12" s="66">
        <v>447.7</v>
      </c>
      <c r="D12" s="66"/>
      <c r="E12" s="66"/>
    </row>
    <row r="13" spans="1:5" ht="13.2" customHeight="1" thickBot="1" x14ac:dyDescent="0.35"/>
    <row r="14" spans="1:5" ht="28.2" hidden="1" customHeight="1" thickBot="1" x14ac:dyDescent="0.35">
      <c r="A14" s="110" t="s">
        <v>0</v>
      </c>
      <c r="B14" s="110"/>
      <c r="C14" s="110"/>
      <c r="D14" s="110"/>
      <c r="E14" s="110"/>
    </row>
    <row r="15" spans="1:5" ht="55.2" customHeight="1" thickBot="1" x14ac:dyDescent="0.35">
      <c r="A15" s="108" t="s">
        <v>1</v>
      </c>
      <c r="B15" s="2" t="s">
        <v>2</v>
      </c>
      <c r="C15" s="2" t="s">
        <v>3</v>
      </c>
      <c r="D15" s="27" t="s">
        <v>135</v>
      </c>
      <c r="E15" s="27" t="s">
        <v>136</v>
      </c>
    </row>
    <row r="16" spans="1:5" ht="15" thickBot="1" x14ac:dyDescent="0.35">
      <c r="A16" s="173" t="s">
        <v>5</v>
      </c>
      <c r="B16" s="149"/>
      <c r="C16" s="149"/>
      <c r="D16" s="149"/>
      <c r="E16" s="150"/>
    </row>
    <row r="17" spans="1:5" ht="93" customHeight="1" x14ac:dyDescent="0.3">
      <c r="A17" s="70" t="s">
        <v>6</v>
      </c>
      <c r="B17" s="71" t="s">
        <v>7</v>
      </c>
      <c r="C17" s="72" t="s">
        <v>8</v>
      </c>
      <c r="D17" s="135">
        <v>15394.5</v>
      </c>
      <c r="E17" s="156">
        <v>15394.5</v>
      </c>
    </row>
    <row r="18" spans="1:5" ht="42.75" customHeight="1" x14ac:dyDescent="0.3">
      <c r="A18" s="63" t="s">
        <v>9</v>
      </c>
      <c r="B18" s="65" t="s">
        <v>10</v>
      </c>
      <c r="C18" s="64" t="s">
        <v>11</v>
      </c>
      <c r="D18" s="119"/>
      <c r="E18" s="157"/>
    </row>
    <row r="19" spans="1:5" ht="30.75" customHeight="1" x14ac:dyDescent="0.3">
      <c r="A19" s="63" t="s">
        <v>12</v>
      </c>
      <c r="B19" s="65" t="s">
        <v>13</v>
      </c>
      <c r="C19" s="64" t="s">
        <v>11</v>
      </c>
      <c r="D19" s="119"/>
      <c r="E19" s="157"/>
    </row>
    <row r="20" spans="1:5" ht="40.5" customHeight="1" x14ac:dyDescent="0.3">
      <c r="A20" s="63" t="s">
        <v>14</v>
      </c>
      <c r="B20" s="65" t="s">
        <v>15</v>
      </c>
      <c r="C20" s="64" t="s">
        <v>11</v>
      </c>
      <c r="D20" s="119"/>
      <c r="E20" s="157"/>
    </row>
    <row r="21" spans="1:5" ht="55.5" customHeight="1" thickBot="1" x14ac:dyDescent="0.35">
      <c r="A21" s="73" t="s">
        <v>16</v>
      </c>
      <c r="B21" s="74" t="s">
        <v>17</v>
      </c>
      <c r="C21" s="75" t="s">
        <v>11</v>
      </c>
      <c r="D21" s="120"/>
      <c r="E21" s="158"/>
    </row>
    <row r="22" spans="1:5" ht="32.25" customHeight="1" thickBot="1" x14ac:dyDescent="0.35">
      <c r="A22" s="76" t="s">
        <v>18</v>
      </c>
      <c r="B22" s="77" t="s">
        <v>19</v>
      </c>
      <c r="C22" s="97"/>
      <c r="D22" s="79">
        <v>2052.6000000000004</v>
      </c>
      <c r="E22" s="78">
        <v>2052.6000000000004</v>
      </c>
    </row>
    <row r="23" spans="1:5" ht="15" thickBot="1" x14ac:dyDescent="0.35">
      <c r="A23" s="174" t="s">
        <v>20</v>
      </c>
      <c r="B23" s="175"/>
      <c r="C23" s="175"/>
      <c r="D23" s="175"/>
      <c r="E23" s="176"/>
    </row>
    <row r="24" spans="1:5" ht="35.25" customHeight="1" x14ac:dyDescent="0.3">
      <c r="A24" s="70" t="s">
        <v>6</v>
      </c>
      <c r="B24" s="71" t="s">
        <v>21</v>
      </c>
      <c r="C24" s="72" t="s">
        <v>22</v>
      </c>
      <c r="D24" s="127">
        <v>21552.3</v>
      </c>
      <c r="E24" s="156">
        <v>21552.3</v>
      </c>
    </row>
    <row r="25" spans="1:5" ht="37.5" customHeight="1" x14ac:dyDescent="0.3">
      <c r="A25" s="63" t="s">
        <v>9</v>
      </c>
      <c r="B25" s="65" t="s">
        <v>23</v>
      </c>
      <c r="C25" s="64" t="s">
        <v>24</v>
      </c>
      <c r="D25" s="128"/>
      <c r="E25" s="157"/>
    </row>
    <row r="26" spans="1:5" ht="78" customHeight="1" thickBot="1" x14ac:dyDescent="0.35">
      <c r="A26" s="73" t="s">
        <v>12</v>
      </c>
      <c r="B26" s="74" t="s">
        <v>25</v>
      </c>
      <c r="C26" s="75" t="s">
        <v>24</v>
      </c>
      <c r="D26" s="164"/>
      <c r="E26" s="158"/>
    </row>
    <row r="27" spans="1:5" ht="43.5" customHeight="1" thickBot="1" x14ac:dyDescent="0.35">
      <c r="A27" s="76" t="s">
        <v>14</v>
      </c>
      <c r="B27" s="77" t="s">
        <v>26</v>
      </c>
      <c r="C27" s="80" t="s">
        <v>11</v>
      </c>
      <c r="D27" s="81">
        <v>4310.46</v>
      </c>
      <c r="E27" s="82">
        <v>4310.46</v>
      </c>
    </row>
    <row r="28" spans="1:5" ht="15" thickBot="1" x14ac:dyDescent="0.35">
      <c r="A28" s="170" t="s">
        <v>27</v>
      </c>
      <c r="B28" s="171"/>
      <c r="C28" s="171"/>
      <c r="D28" s="171"/>
      <c r="E28" s="172"/>
    </row>
    <row r="29" spans="1:5" ht="15" thickBot="1" x14ac:dyDescent="0.35">
      <c r="A29" s="160" t="s">
        <v>28</v>
      </c>
      <c r="B29" s="161"/>
      <c r="C29" s="162"/>
      <c r="D29" s="177">
        <v>64041.120000000003</v>
      </c>
      <c r="E29" s="156">
        <v>64041.120000000003</v>
      </c>
    </row>
    <row r="30" spans="1:5" ht="25.5" customHeight="1" x14ac:dyDescent="0.3">
      <c r="A30" s="83">
        <v>1</v>
      </c>
      <c r="B30" s="84" t="s">
        <v>29</v>
      </c>
      <c r="C30" s="26" t="s">
        <v>30</v>
      </c>
      <c r="D30" s="119"/>
      <c r="E30" s="157"/>
    </row>
    <row r="31" spans="1:5" ht="41.25" customHeight="1" x14ac:dyDescent="0.3">
      <c r="A31" s="63">
        <v>2</v>
      </c>
      <c r="B31" s="65" t="s">
        <v>31</v>
      </c>
      <c r="C31" s="8" t="s">
        <v>32</v>
      </c>
      <c r="D31" s="119"/>
      <c r="E31" s="157"/>
    </row>
    <row r="32" spans="1:5" x14ac:dyDescent="0.3">
      <c r="A32" s="63">
        <v>3</v>
      </c>
      <c r="B32" s="65" t="s">
        <v>33</v>
      </c>
      <c r="C32" s="8" t="s">
        <v>30</v>
      </c>
      <c r="D32" s="119"/>
      <c r="E32" s="157"/>
    </row>
    <row r="33" spans="1:5" ht="25.5" customHeight="1" x14ac:dyDescent="0.3">
      <c r="A33" s="63">
        <v>4</v>
      </c>
      <c r="B33" s="65" t="s">
        <v>34</v>
      </c>
      <c r="C33" s="8" t="s">
        <v>35</v>
      </c>
      <c r="D33" s="119"/>
      <c r="E33" s="157"/>
    </row>
    <row r="34" spans="1:5" ht="41.25" customHeight="1" x14ac:dyDescent="0.3">
      <c r="A34" s="63">
        <v>5</v>
      </c>
      <c r="B34" s="65" t="s">
        <v>115</v>
      </c>
      <c r="C34" s="8" t="s">
        <v>36</v>
      </c>
      <c r="D34" s="119"/>
      <c r="E34" s="157"/>
    </row>
    <row r="35" spans="1:5" ht="27" customHeight="1" thickBot="1" x14ac:dyDescent="0.35">
      <c r="A35" s="32">
        <v>6</v>
      </c>
      <c r="B35" s="4" t="s">
        <v>116</v>
      </c>
      <c r="C35" s="85" t="s">
        <v>38</v>
      </c>
      <c r="D35" s="119"/>
      <c r="E35" s="157"/>
    </row>
    <row r="36" spans="1:5" ht="15" thickBot="1" x14ac:dyDescent="0.35">
      <c r="A36" s="179" t="s">
        <v>39</v>
      </c>
      <c r="B36" s="180"/>
      <c r="C36" s="181"/>
      <c r="D36" s="178"/>
      <c r="E36" s="157"/>
    </row>
    <row r="37" spans="1:5" ht="48" customHeight="1" x14ac:dyDescent="0.3">
      <c r="A37" s="83">
        <v>7</v>
      </c>
      <c r="B37" s="84" t="s">
        <v>40</v>
      </c>
      <c r="C37" s="26" t="s">
        <v>41</v>
      </c>
      <c r="D37" s="119"/>
      <c r="E37" s="157"/>
    </row>
    <row r="38" spans="1:5" ht="48.75" customHeight="1" x14ac:dyDescent="0.3">
      <c r="A38" s="63">
        <v>8</v>
      </c>
      <c r="B38" s="65" t="s">
        <v>42</v>
      </c>
      <c r="C38" s="8" t="s">
        <v>41</v>
      </c>
      <c r="D38" s="119"/>
      <c r="E38" s="157"/>
    </row>
    <row r="39" spans="1:5" ht="47.25" customHeight="1" x14ac:dyDescent="0.3">
      <c r="A39" s="63">
        <v>9</v>
      </c>
      <c r="B39" s="65" t="s">
        <v>43</v>
      </c>
      <c r="C39" s="8" t="s">
        <v>30</v>
      </c>
      <c r="D39" s="119"/>
      <c r="E39" s="157"/>
    </row>
    <row r="40" spans="1:5" ht="25.5" customHeight="1" x14ac:dyDescent="0.3">
      <c r="A40" s="63">
        <v>10</v>
      </c>
      <c r="B40" s="65" t="s">
        <v>44</v>
      </c>
      <c r="C40" s="8" t="s">
        <v>30</v>
      </c>
      <c r="D40" s="119"/>
      <c r="E40" s="157"/>
    </row>
    <row r="41" spans="1:5" ht="36.75" customHeight="1" x14ac:dyDescent="0.3">
      <c r="A41" s="63">
        <v>11</v>
      </c>
      <c r="B41" s="65" t="s">
        <v>31</v>
      </c>
      <c r="C41" s="8" t="s">
        <v>45</v>
      </c>
      <c r="D41" s="119"/>
      <c r="E41" s="157"/>
    </row>
    <row r="42" spans="1:5" ht="21.75" customHeight="1" thickBot="1" x14ac:dyDescent="0.35">
      <c r="A42" s="73">
        <v>12</v>
      </c>
      <c r="B42" s="74" t="s">
        <v>46</v>
      </c>
      <c r="C42" s="75" t="s">
        <v>30</v>
      </c>
      <c r="D42" s="120"/>
      <c r="E42" s="158"/>
    </row>
    <row r="43" spans="1:5" ht="84.75" customHeight="1" thickBot="1" x14ac:dyDescent="0.35">
      <c r="A43" s="76">
        <v>13</v>
      </c>
      <c r="B43" s="86" t="s">
        <v>111</v>
      </c>
      <c r="C43" s="87" t="s">
        <v>112</v>
      </c>
      <c r="D43" s="81">
        <v>615.78</v>
      </c>
      <c r="E43" s="82">
        <v>615.78</v>
      </c>
    </row>
    <row r="44" spans="1:5" ht="15" thickBot="1" x14ac:dyDescent="0.35">
      <c r="A44" s="170" t="s">
        <v>47</v>
      </c>
      <c r="B44" s="171"/>
      <c r="C44" s="171"/>
      <c r="D44" s="171"/>
      <c r="E44" s="172"/>
    </row>
    <row r="45" spans="1:5" ht="15" thickBot="1" x14ac:dyDescent="0.35">
      <c r="A45" s="160" t="s">
        <v>48</v>
      </c>
      <c r="B45" s="161"/>
      <c r="C45" s="162"/>
      <c r="D45" s="163">
        <v>17036.579999999998</v>
      </c>
      <c r="E45" s="156">
        <v>17036.579999999998</v>
      </c>
    </row>
    <row r="46" spans="1:5" ht="98.25" customHeight="1" x14ac:dyDescent="0.3">
      <c r="A46" s="83" t="s">
        <v>6</v>
      </c>
      <c r="B46" s="84" t="s">
        <v>49</v>
      </c>
      <c r="C46" s="88" t="s">
        <v>50</v>
      </c>
      <c r="D46" s="128"/>
      <c r="E46" s="157"/>
    </row>
    <row r="47" spans="1:5" ht="60.75" customHeight="1" x14ac:dyDescent="0.3">
      <c r="A47" s="63" t="s">
        <v>9</v>
      </c>
      <c r="B47" s="65" t="s">
        <v>51</v>
      </c>
      <c r="C47" s="64" t="s">
        <v>50</v>
      </c>
      <c r="D47" s="128"/>
      <c r="E47" s="157"/>
    </row>
    <row r="48" spans="1:5" ht="21" customHeight="1" thickBot="1" x14ac:dyDescent="0.35">
      <c r="A48" s="73" t="s">
        <v>12</v>
      </c>
      <c r="B48" s="74" t="s">
        <v>52</v>
      </c>
      <c r="C48" s="75" t="s">
        <v>53</v>
      </c>
      <c r="D48" s="164"/>
      <c r="E48" s="158"/>
    </row>
    <row r="49" spans="1:5" ht="15" thickBot="1" x14ac:dyDescent="0.35">
      <c r="A49" s="160" t="s">
        <v>54</v>
      </c>
      <c r="B49" s="161"/>
      <c r="C49" s="162"/>
      <c r="D49" s="163">
        <v>20526</v>
      </c>
      <c r="E49" s="135">
        <v>20526</v>
      </c>
    </row>
    <row r="50" spans="1:5" ht="68.25" customHeight="1" x14ac:dyDescent="0.3">
      <c r="A50" s="83" t="s">
        <v>6</v>
      </c>
      <c r="B50" s="84" t="s">
        <v>55</v>
      </c>
      <c r="C50" s="88" t="s">
        <v>50</v>
      </c>
      <c r="D50" s="128"/>
      <c r="E50" s="119"/>
    </row>
    <row r="51" spans="1:5" ht="47.25" customHeight="1" x14ac:dyDescent="0.3">
      <c r="A51" s="63" t="s">
        <v>9</v>
      </c>
      <c r="B51" s="65" t="s">
        <v>56</v>
      </c>
      <c r="C51" s="64" t="s">
        <v>50</v>
      </c>
      <c r="D51" s="128"/>
      <c r="E51" s="119"/>
    </row>
    <row r="52" spans="1:5" ht="56.25" customHeight="1" x14ac:dyDescent="0.3">
      <c r="A52" s="63" t="s">
        <v>12</v>
      </c>
      <c r="B52" s="65" t="s">
        <v>57</v>
      </c>
      <c r="C52" s="64" t="s">
        <v>50</v>
      </c>
      <c r="D52" s="128"/>
      <c r="E52" s="119"/>
    </row>
    <row r="53" spans="1:5" ht="43.8" customHeight="1" thickBot="1" x14ac:dyDescent="0.35">
      <c r="A53" s="32" t="s">
        <v>14</v>
      </c>
      <c r="B53" s="4" t="s">
        <v>52</v>
      </c>
      <c r="C53" s="62" t="s">
        <v>53</v>
      </c>
      <c r="D53" s="118"/>
      <c r="E53" s="120"/>
    </row>
    <row r="54" spans="1:5" ht="15" thickBot="1" x14ac:dyDescent="0.35">
      <c r="A54" s="160" t="s">
        <v>58</v>
      </c>
      <c r="B54" s="161"/>
      <c r="C54" s="162"/>
      <c r="D54" s="163">
        <v>23194.379999999997</v>
      </c>
      <c r="E54" s="156">
        <v>23194.379999999997</v>
      </c>
    </row>
    <row r="55" spans="1:5" ht="58.5" customHeight="1" x14ac:dyDescent="0.3">
      <c r="A55" s="83" t="s">
        <v>6</v>
      </c>
      <c r="B55" s="84" t="s">
        <v>59</v>
      </c>
      <c r="C55" s="88" t="s">
        <v>53</v>
      </c>
      <c r="D55" s="128"/>
      <c r="E55" s="157"/>
    </row>
    <row r="56" spans="1:5" ht="42" customHeight="1" x14ac:dyDescent="0.3">
      <c r="A56" s="63" t="s">
        <v>9</v>
      </c>
      <c r="B56" s="65" t="s">
        <v>60</v>
      </c>
      <c r="C56" s="64" t="s">
        <v>11</v>
      </c>
      <c r="D56" s="128"/>
      <c r="E56" s="157"/>
    </row>
    <row r="57" spans="1:5" ht="44.25" customHeight="1" x14ac:dyDescent="0.3">
      <c r="A57" s="63" t="s">
        <v>12</v>
      </c>
      <c r="B57" s="65" t="s">
        <v>61</v>
      </c>
      <c r="C57" s="64" t="s">
        <v>11</v>
      </c>
      <c r="D57" s="128"/>
      <c r="E57" s="157"/>
    </row>
    <row r="58" spans="1:5" ht="39" customHeight="1" thickBot="1" x14ac:dyDescent="0.35">
      <c r="A58" s="73" t="s">
        <v>14</v>
      </c>
      <c r="B58" s="74" t="s">
        <v>62</v>
      </c>
      <c r="C58" s="75" t="s">
        <v>53</v>
      </c>
      <c r="D58" s="164"/>
      <c r="E58" s="158"/>
    </row>
    <row r="59" spans="1:5" x14ac:dyDescent="0.3">
      <c r="A59" s="114" t="s">
        <v>63</v>
      </c>
      <c r="B59" s="115"/>
      <c r="C59" s="115"/>
      <c r="D59" s="135">
        <v>50288.700000000004</v>
      </c>
      <c r="E59" s="138">
        <v>50288.700000000004</v>
      </c>
    </row>
    <row r="60" spans="1:5" ht="54.75" customHeight="1" x14ac:dyDescent="0.3">
      <c r="A60" s="63" t="s">
        <v>6</v>
      </c>
      <c r="B60" s="65" t="s">
        <v>117</v>
      </c>
      <c r="C60" s="64" t="s">
        <v>11</v>
      </c>
      <c r="D60" s="119"/>
      <c r="E60" s="139"/>
    </row>
    <row r="61" spans="1:5" ht="25.5" customHeight="1" x14ac:dyDescent="0.3">
      <c r="A61" s="63" t="s">
        <v>9</v>
      </c>
      <c r="B61" s="65" t="s">
        <v>64</v>
      </c>
      <c r="C61" s="64" t="s">
        <v>11</v>
      </c>
      <c r="D61" s="119"/>
      <c r="E61" s="139"/>
    </row>
    <row r="62" spans="1:5" ht="58.5" customHeight="1" x14ac:dyDescent="0.3">
      <c r="A62" s="63" t="s">
        <v>12</v>
      </c>
      <c r="B62" s="65" t="s">
        <v>65</v>
      </c>
      <c r="C62" s="64" t="s">
        <v>50</v>
      </c>
      <c r="D62" s="119"/>
      <c r="E62" s="139"/>
    </row>
    <row r="63" spans="1:5" ht="32.25" customHeight="1" x14ac:dyDescent="0.3">
      <c r="A63" s="32" t="s">
        <v>14</v>
      </c>
      <c r="B63" s="4" t="s">
        <v>66</v>
      </c>
      <c r="C63" s="62" t="s">
        <v>11</v>
      </c>
      <c r="D63" s="119"/>
      <c r="E63" s="139"/>
    </row>
    <row r="64" spans="1:5" ht="21.6" customHeight="1" thickBot="1" x14ac:dyDescent="0.35">
      <c r="A64" s="73">
        <v>5</v>
      </c>
      <c r="B64" s="74" t="s">
        <v>67</v>
      </c>
      <c r="C64" s="89" t="s">
        <v>11</v>
      </c>
      <c r="D64" s="120"/>
      <c r="E64" s="166"/>
    </row>
    <row r="65" spans="1:5" ht="15" thickBot="1" x14ac:dyDescent="0.35">
      <c r="A65" s="160" t="s">
        <v>68</v>
      </c>
      <c r="B65" s="161"/>
      <c r="C65" s="162"/>
      <c r="D65" s="163">
        <v>25657.5</v>
      </c>
      <c r="E65" s="156">
        <v>25657.5</v>
      </c>
    </row>
    <row r="66" spans="1:5" ht="71.25" customHeight="1" x14ac:dyDescent="0.3">
      <c r="A66" s="83" t="s">
        <v>6</v>
      </c>
      <c r="B66" s="84" t="s">
        <v>69</v>
      </c>
      <c r="C66" s="88" t="s">
        <v>11</v>
      </c>
      <c r="D66" s="128"/>
      <c r="E66" s="157"/>
    </row>
    <row r="67" spans="1:5" ht="82.5" customHeight="1" x14ac:dyDescent="0.3">
      <c r="A67" s="63" t="s">
        <v>9</v>
      </c>
      <c r="B67" s="65" t="s">
        <v>70</v>
      </c>
      <c r="C67" s="64" t="s">
        <v>11</v>
      </c>
      <c r="D67" s="128"/>
      <c r="E67" s="157"/>
    </row>
    <row r="68" spans="1:5" ht="41.25" customHeight="1" thickBot="1" x14ac:dyDescent="0.35">
      <c r="A68" s="73" t="s">
        <v>12</v>
      </c>
      <c r="B68" s="74" t="s">
        <v>71</v>
      </c>
      <c r="C68" s="90" t="s">
        <v>53</v>
      </c>
      <c r="D68" s="164"/>
      <c r="E68" s="158"/>
    </row>
    <row r="69" spans="1:5" x14ac:dyDescent="0.3">
      <c r="A69" s="114" t="s">
        <v>72</v>
      </c>
      <c r="B69" s="115"/>
      <c r="C69" s="115"/>
      <c r="D69" s="115"/>
      <c r="E69" s="116"/>
    </row>
    <row r="70" spans="1:5" ht="71.25" customHeight="1" x14ac:dyDescent="0.3">
      <c r="A70" s="63" t="s">
        <v>6</v>
      </c>
      <c r="B70" s="65" t="s">
        <v>73</v>
      </c>
      <c r="C70" s="11" t="s">
        <v>74</v>
      </c>
      <c r="D70" s="118">
        <v>49467.66</v>
      </c>
      <c r="E70" s="118">
        <v>49467.66</v>
      </c>
    </row>
    <row r="71" spans="1:5" ht="34.5" customHeight="1" thickBot="1" x14ac:dyDescent="0.35">
      <c r="A71" s="32" t="s">
        <v>9</v>
      </c>
      <c r="B71" s="4" t="s">
        <v>75</v>
      </c>
      <c r="C71" s="6" t="s">
        <v>76</v>
      </c>
      <c r="D71" s="120"/>
      <c r="E71" s="120"/>
    </row>
    <row r="72" spans="1:5" ht="15" thickBot="1" x14ac:dyDescent="0.35">
      <c r="A72" s="160" t="s">
        <v>77</v>
      </c>
      <c r="B72" s="161"/>
      <c r="C72" s="161"/>
      <c r="D72" s="161"/>
      <c r="E72" s="165"/>
    </row>
    <row r="73" spans="1:5" ht="78.75" customHeight="1" x14ac:dyDescent="0.3">
      <c r="A73" s="83" t="s">
        <v>6</v>
      </c>
      <c r="B73" s="84" t="s">
        <v>78</v>
      </c>
      <c r="C73" s="91" t="s">
        <v>79</v>
      </c>
      <c r="D73" s="119">
        <v>89288.099999999991</v>
      </c>
      <c r="E73" s="119">
        <v>89288.1</v>
      </c>
    </row>
    <row r="74" spans="1:5" ht="70.5" customHeight="1" x14ac:dyDescent="0.3">
      <c r="A74" s="63" t="s">
        <v>9</v>
      </c>
      <c r="B74" s="65" t="s">
        <v>80</v>
      </c>
      <c r="C74" s="11" t="s">
        <v>79</v>
      </c>
      <c r="D74" s="119"/>
      <c r="E74" s="119"/>
    </row>
    <row r="75" spans="1:5" ht="67.5" customHeight="1" x14ac:dyDescent="0.3">
      <c r="A75" s="124" t="s">
        <v>12</v>
      </c>
      <c r="B75" s="65" t="s">
        <v>81</v>
      </c>
      <c r="C75" s="125" t="s">
        <v>82</v>
      </c>
      <c r="D75" s="119"/>
      <c r="E75" s="119"/>
    </row>
    <row r="76" spans="1:5" ht="30.75" customHeight="1" x14ac:dyDescent="0.3">
      <c r="A76" s="124"/>
      <c r="B76" s="65" t="s">
        <v>83</v>
      </c>
      <c r="C76" s="125"/>
      <c r="D76" s="119"/>
      <c r="E76" s="119"/>
    </row>
    <row r="77" spans="1:5" ht="15" customHeight="1" x14ac:dyDescent="0.3">
      <c r="A77" s="124"/>
      <c r="B77" s="126" t="s">
        <v>84</v>
      </c>
      <c r="C77" s="125"/>
      <c r="D77" s="119"/>
      <c r="E77" s="119"/>
    </row>
    <row r="78" spans="1:5" ht="69.75" customHeight="1" x14ac:dyDescent="0.3">
      <c r="A78" s="124"/>
      <c r="B78" s="126"/>
      <c r="C78" s="125"/>
      <c r="D78" s="119"/>
      <c r="E78" s="119"/>
    </row>
    <row r="79" spans="1:5" ht="76.5" customHeight="1" x14ac:dyDescent="0.3">
      <c r="A79" s="124"/>
      <c r="B79" s="65" t="s">
        <v>85</v>
      </c>
      <c r="C79" s="125"/>
      <c r="D79" s="119"/>
      <c r="E79" s="119"/>
    </row>
    <row r="80" spans="1:5" ht="54.75" customHeight="1" x14ac:dyDescent="0.3">
      <c r="A80" s="124"/>
      <c r="B80" s="65" t="s">
        <v>86</v>
      </c>
      <c r="C80" s="125"/>
      <c r="D80" s="119"/>
      <c r="E80" s="119"/>
    </row>
    <row r="81" spans="1:5" ht="80.25" customHeight="1" x14ac:dyDescent="0.3">
      <c r="A81" s="63" t="s">
        <v>14</v>
      </c>
      <c r="B81" s="65" t="s">
        <v>87</v>
      </c>
      <c r="C81" s="11" t="s">
        <v>88</v>
      </c>
      <c r="D81" s="119"/>
      <c r="E81" s="119"/>
    </row>
    <row r="82" spans="1:5" ht="48" customHeight="1" x14ac:dyDescent="0.3">
      <c r="A82" s="63">
        <v>5</v>
      </c>
      <c r="B82" s="65" t="s">
        <v>109</v>
      </c>
      <c r="C82" s="64" t="s">
        <v>89</v>
      </c>
      <c r="D82" s="119"/>
      <c r="E82" s="119"/>
    </row>
    <row r="83" spans="1:5" ht="71.25" customHeight="1" x14ac:dyDescent="0.3">
      <c r="A83" s="63">
        <v>6</v>
      </c>
      <c r="B83" s="65" t="s">
        <v>90</v>
      </c>
      <c r="C83" s="64" t="s">
        <v>37</v>
      </c>
      <c r="D83" s="119"/>
      <c r="E83" s="119"/>
    </row>
    <row r="84" spans="1:5" ht="53.25" customHeight="1" x14ac:dyDescent="0.3">
      <c r="A84" s="63">
        <v>7</v>
      </c>
      <c r="B84" s="65" t="s">
        <v>91</v>
      </c>
      <c r="C84" s="64" t="s">
        <v>50</v>
      </c>
      <c r="D84" s="119"/>
      <c r="E84" s="119"/>
    </row>
    <row r="85" spans="1:5" ht="81" customHeight="1" x14ac:dyDescent="0.3">
      <c r="A85" s="63">
        <v>8</v>
      </c>
      <c r="B85" s="65" t="s">
        <v>92</v>
      </c>
      <c r="C85" s="64" t="s">
        <v>93</v>
      </c>
      <c r="D85" s="119"/>
      <c r="E85" s="119"/>
    </row>
    <row r="86" spans="1:5" ht="94.5" customHeight="1" x14ac:dyDescent="0.3">
      <c r="A86" s="12">
        <v>9</v>
      </c>
      <c r="B86" s="65" t="s">
        <v>94</v>
      </c>
      <c r="C86" s="13" t="s">
        <v>95</v>
      </c>
      <c r="D86" s="119"/>
      <c r="E86" s="119"/>
    </row>
    <row r="87" spans="1:5" ht="57" customHeight="1" x14ac:dyDescent="0.3">
      <c r="A87" s="12">
        <v>10</v>
      </c>
      <c r="B87" s="65" t="s">
        <v>110</v>
      </c>
      <c r="C87" s="13" t="s">
        <v>96</v>
      </c>
      <c r="D87" s="119"/>
      <c r="E87" s="119"/>
    </row>
    <row r="88" spans="1:5" ht="36" customHeight="1" x14ac:dyDescent="0.3">
      <c r="A88" s="12">
        <v>11</v>
      </c>
      <c r="B88" s="65" t="s">
        <v>97</v>
      </c>
      <c r="C88" s="13" t="s">
        <v>98</v>
      </c>
      <c r="D88" s="119"/>
      <c r="E88" s="119"/>
    </row>
    <row r="89" spans="1:5" ht="42" customHeight="1" x14ac:dyDescent="0.3">
      <c r="A89" s="12">
        <v>12</v>
      </c>
      <c r="B89" s="65" t="s">
        <v>99</v>
      </c>
      <c r="C89" s="13" t="s">
        <v>100</v>
      </c>
      <c r="D89" s="119"/>
      <c r="E89" s="119"/>
    </row>
    <row r="90" spans="1:5" ht="103.5" customHeight="1" thickBot="1" x14ac:dyDescent="0.35">
      <c r="A90" s="12">
        <v>13</v>
      </c>
      <c r="B90" s="65" t="s">
        <v>101</v>
      </c>
      <c r="C90" s="13" t="s">
        <v>102</v>
      </c>
      <c r="D90" s="119"/>
      <c r="E90" s="119"/>
    </row>
    <row r="91" spans="1:5" ht="78.75" hidden="1" customHeight="1" thickBot="1" x14ac:dyDescent="0.35">
      <c r="A91" s="32" t="s">
        <v>103</v>
      </c>
      <c r="B91" s="4" t="s">
        <v>104</v>
      </c>
      <c r="C91" s="62" t="s">
        <v>105</v>
      </c>
      <c r="D91" s="120"/>
      <c r="E91" s="59"/>
    </row>
    <row r="92" spans="1:5" ht="17.25" customHeight="1" thickBot="1" x14ac:dyDescent="0.35">
      <c r="A92" s="111" t="s">
        <v>114</v>
      </c>
      <c r="B92" s="112"/>
      <c r="C92" s="112"/>
      <c r="D92" s="112"/>
      <c r="E92" s="112"/>
    </row>
    <row r="93" spans="1:5" ht="15" hidden="1" thickBot="1" x14ac:dyDescent="0.35">
      <c r="A93" s="32" t="s">
        <v>106</v>
      </c>
      <c r="B93" s="92"/>
      <c r="C93" s="98"/>
      <c r="D93" s="99"/>
      <c r="E93" s="100"/>
    </row>
    <row r="94" spans="1:5" x14ac:dyDescent="0.3">
      <c r="A94" s="93">
        <v>1</v>
      </c>
      <c r="B94" s="71" t="s">
        <v>122</v>
      </c>
      <c r="C94" s="94" t="s">
        <v>107</v>
      </c>
      <c r="D94" s="101">
        <v>74714.64</v>
      </c>
      <c r="E94" s="102">
        <v>74714.64</v>
      </c>
    </row>
    <row r="95" spans="1:5" ht="15" thickBot="1" x14ac:dyDescent="0.35">
      <c r="A95" s="73">
        <v>2</v>
      </c>
      <c r="B95" s="74" t="s">
        <v>119</v>
      </c>
      <c r="C95" s="95" t="s">
        <v>107</v>
      </c>
      <c r="D95" s="103">
        <v>7389.36</v>
      </c>
      <c r="E95" s="104">
        <v>7389.36</v>
      </c>
    </row>
    <row r="96" spans="1:5" ht="23.4" customHeight="1" thickBot="1" x14ac:dyDescent="0.35">
      <c r="A96" s="167" t="s">
        <v>113</v>
      </c>
      <c r="B96" s="168"/>
      <c r="C96" s="169"/>
      <c r="D96" s="105">
        <v>465529.67999999993</v>
      </c>
      <c r="E96" s="106">
        <v>465529.67999999993</v>
      </c>
    </row>
    <row r="97" spans="1:1" x14ac:dyDescent="0.3">
      <c r="A97" s="107"/>
    </row>
    <row r="98" spans="1:1" x14ac:dyDescent="0.3">
      <c r="A98" s="107"/>
    </row>
  </sheetData>
  <mergeCells count="42">
    <mergeCell ref="A96:C96"/>
    <mergeCell ref="A44:E44"/>
    <mergeCell ref="A14:E14"/>
    <mergeCell ref="A16:E16"/>
    <mergeCell ref="D17:D21"/>
    <mergeCell ref="A23:E23"/>
    <mergeCell ref="D24:D26"/>
    <mergeCell ref="A28:E28"/>
    <mergeCell ref="A29:C29"/>
    <mergeCell ref="D29:D42"/>
    <mergeCell ref="A36:C36"/>
    <mergeCell ref="E29:E42"/>
    <mergeCell ref="A45:C45"/>
    <mergeCell ref="D45:D48"/>
    <mergeCell ref="A49:C49"/>
    <mergeCell ref="D49:D53"/>
    <mergeCell ref="E45:E48"/>
    <mergeCell ref="E49:E53"/>
    <mergeCell ref="A59:C59"/>
    <mergeCell ref="E54:E58"/>
    <mergeCell ref="E59:E64"/>
    <mergeCell ref="D59:D64"/>
    <mergeCell ref="A92:E92"/>
    <mergeCell ref="A72:E72"/>
    <mergeCell ref="D73:D91"/>
    <mergeCell ref="A75:A80"/>
    <mergeCell ref="C75:C80"/>
    <mergeCell ref="B77:B78"/>
    <mergeCell ref="E65:E68"/>
    <mergeCell ref="E70:E71"/>
    <mergeCell ref="E73:E90"/>
    <mergeCell ref="A2:E2"/>
    <mergeCell ref="A3:E3"/>
    <mergeCell ref="A4:E4"/>
    <mergeCell ref="E17:E21"/>
    <mergeCell ref="E24:E26"/>
    <mergeCell ref="A65:C65"/>
    <mergeCell ref="D65:D68"/>
    <mergeCell ref="A69:E69"/>
    <mergeCell ref="D70:D71"/>
    <mergeCell ref="A54:C54"/>
    <mergeCell ref="D54:D58"/>
  </mergeCells>
  <pageMargins left="0.7" right="0.7" top="0.75" bottom="0.75" header="0.3" footer="0.3"/>
  <pageSetup paperSize="9" scale="94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Зейский 9 (2)</vt:lpstr>
      <vt:lpstr>Зейский 9</vt:lpstr>
      <vt:lpstr>'Зейский 9'!Область_печати</vt:lpstr>
      <vt:lpstr>'Зейский 9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2019-12-05T00:44:07Z</cp:lastPrinted>
  <dcterms:created xsi:type="dcterms:W3CDTF">2018-12-12T04:56:51Z</dcterms:created>
  <dcterms:modified xsi:type="dcterms:W3CDTF">2021-03-22T04:23:17Z</dcterms:modified>
</cp:coreProperties>
</file>