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256" windowHeight="9600"/>
  </bookViews>
  <sheets>
    <sheet name="Авиационная, 20" sheetId="3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6" i="3"/>
  <c r="E75"/>
  <c r="H74"/>
  <c r="E70"/>
  <c r="D70"/>
  <c r="D53"/>
  <c r="D50"/>
  <c r="D45"/>
  <c r="D38"/>
  <c r="D35"/>
  <c r="D30"/>
  <c r="G22"/>
  <c r="D16"/>
  <c r="D14"/>
  <c r="G12"/>
  <c r="D11"/>
  <c r="D9"/>
  <c r="D4"/>
</calcChain>
</file>

<file path=xl/sharedStrings.xml><?xml version="1.0" encoding="utf-8"?>
<sst xmlns="http://schemas.openxmlformats.org/spreadsheetml/2006/main" count="163" uniqueCount="115">
  <si>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</si>
  <si>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</si>
  <si>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</si>
  <si>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</si>
  <si>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</si>
  <si>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</si>
  <si>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</si>
  <si>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</si>
  <si>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</si>
  <si>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</si>
  <si>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</si>
  <si>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</si>
  <si>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</si>
  <si>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</si>
  <si>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</si>
  <si>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</si>
  <si>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</si>
  <si>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</si>
  <si>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</si>
  <si>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</si>
  <si>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</si>
  <si>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</si>
  <si>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</si>
  <si>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</si>
  <si>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</si>
  <si>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</si>
  <si>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</si>
  <si>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</si>
  <si>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</si>
  <si>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</si>
  <si>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</si>
  <si>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</si>
  <si>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</si>
  <si>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</si>
  <si>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</si>
  <si>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</si>
  <si>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</si>
  <si>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</si>
  <si>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</si>
  <si>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</si>
  <si>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</si>
  <si>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</si>
  <si>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</si>
  <si>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</si>
  <si>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</si>
  <si>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</si>
  <si>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По мере необходимости и (немедленно)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</si>
  <si>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</si>
  <si>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</si>
  <si>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</si>
  <si>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</si>
  <si>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</si>
  <si>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</si>
  <si>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</si>
  <si>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</si>
  <si>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</si>
  <si>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</si>
  <si>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</si>
  <si>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</si>
  <si>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</si>
  <si>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</si>
  <si>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</si>
  <si>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</si>
  <si>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</si>
  <si>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</si>
  <si>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</si>
  <si>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</si>
  <si>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</si>
  <si>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</si>
  <si>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</si>
  <si>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</si>
  <si>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</si>
  <si>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</si>
  <si>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</si>
  <si>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</si>
  <si>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</si>
  <si>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</si>
  <si>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</si>
  <si>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</si>
  <si>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</si>
  <si>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</si>
  <si>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</si>
  <si>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</si>
  <si>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</si>
  <si>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</si>
  <si>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</si>
  <si>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</si>
  <si>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</si>
  <si>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</si>
  <si>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</si>
  <si>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</si>
  <si>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услуги, взыскание задолженности по оплате, проведение текущей сверки расчетов</t>
  </si>
  <si>
    <t>по мере накопления</t>
  </si>
  <si>
    <t>Прочии услуги</t>
  </si>
  <si>
    <t>Уборка крыльца и площадки перед входом в подъезд (очистка металлической решетки и приямка)</t>
  </si>
  <si>
    <t>Завоз (замена песка) в детскую песочницу.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</si>
  <si>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</si>
  <si>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Письменное уведомление пользователей помещений о порядке содержания дома, изменениях размеров платы, порядок внесения платежей и о других условиях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</si>
  <si>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содержанию и ремонту общего имущества МКД и направление заявителю извещения (в т.ч. по телефону) о результатах </t>
  </si>
  <si>
    <t>Проведение дезинсекции и дератизации помещений, входящих в состав общего имущества дома.</t>
  </si>
  <si>
    <t xml:space="preserve">1 раз в месяц </t>
  </si>
  <si>
    <t>Промывка инженерных сетей водоснабжения</t>
  </si>
  <si>
    <t xml:space="preserve">Промывка инженерных сетей теплоснабжения </t>
  </si>
  <si>
    <t>Контроль состояния и замена неисправных контрольно-измерительных приборов (манометров, термометров и т.п.)</t>
  </si>
  <si>
    <t>Восстановлление работоспособности (ремонт, замена) оборудования и отопительных приборов, относящихся к общему имуществу в многоквартирном доме</t>
  </si>
  <si>
    <t>по мере необходимости</t>
  </si>
  <si>
    <t>Организация накопления отходов I - IV классов опасности ( отработанных ртутьсодержащих ламп и др.)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</si>
  <si>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</si>
  <si>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в  рабочие дни</t>
  </si>
  <si>
    <t>Косметический ремонт подъезда № 2</t>
  </si>
  <si>
    <t>Штукатурка фасадной стены- 60 кв.м.</t>
  </si>
  <si>
    <t>май-октябрь</t>
  </si>
  <si>
    <t>Перечень работ и услуг по содержанию и ремонту общего имущества в многоквартирном доме № 20 по ул. Авициционная 2022 год</t>
  </si>
  <si>
    <t>Всего руб. за 787,7 кв.м.</t>
  </si>
  <si>
    <t xml:space="preserve">Годовая стоимость работ и услуг, руб. 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</si>
</sst>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top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center" wrapText="1"/>
    </xf>
    <xf numFmtId="0" fontId="4" fillId="0" borderId="13" xfId="0" applyFont="1" applyBorder="1" applyAlignment="1">
      <alignment wrapText="1"/>
    </xf>
    <xf numFmtId="0" fontId="2" fillId="0" borderId="2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8" xfId="0" applyNumberFormat="1" applyFont="1" applyBorder="1" applyAlignment="1">
      <alignment horizontal="center" vertical="top" wrapText="1"/>
    </xf>
    <xf numFmtId="2" fontId="4" fillId="0" borderId="8" xfId="0" applyNumberFormat="1" applyFont="1" applyBorder="1" applyAlignment="1">
      <alignment wrapText="1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11" xfId="0" applyFont="1" applyBorder="1" applyAlignment="1">
      <alignment vertical="top" wrapText="1"/>
    </xf>
    <xf numFmtId="0" fontId="2" fillId="0" borderId="32" xfId="0" applyFont="1" applyBorder="1" applyAlignment="1">
      <alignment horizontal="center" vertical="center" wrapText="1"/>
    </xf>
    <xf numFmtId="0" fontId="2" fillId="0" borderId="33" xfId="0" applyFont="1" applyBorder="1" applyAlignment="1">
      <alignment vertical="top" wrapText="1"/>
    </xf>
    <xf numFmtId="0" fontId="2" fillId="0" borderId="33" xfId="0" applyFont="1" applyBorder="1" applyAlignment="1">
      <alignment horizontal="center" vertical="center" wrapText="1"/>
    </xf>
    <xf numFmtId="2" fontId="2" fillId="0" borderId="33" xfId="0" applyNumberFormat="1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top" wrapText="1"/>
    </xf>
    <xf numFmtId="0" fontId="7" fillId="0" borderId="33" xfId="0" applyNumberFormat="1" applyFont="1" applyBorder="1" applyAlignment="1">
      <alignment wrapText="1"/>
    </xf>
    <xf numFmtId="0" fontId="2" fillId="0" borderId="44" xfId="0" applyFont="1" applyBorder="1" applyAlignment="1">
      <alignment horizontal="center" vertical="center" wrapText="1"/>
    </xf>
    <xf numFmtId="2" fontId="2" fillId="0" borderId="34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top" wrapText="1"/>
    </xf>
    <xf numFmtId="0" fontId="5" fillId="0" borderId="20" xfId="0" applyFont="1" applyBorder="1" applyAlignment="1">
      <alignment vertical="top" wrapText="1"/>
    </xf>
    <xf numFmtId="0" fontId="6" fillId="0" borderId="20" xfId="0" applyFont="1" applyBorder="1" applyAlignment="1">
      <alignment vertical="top" wrapText="1"/>
    </xf>
    <xf numFmtId="2" fontId="5" fillId="0" borderId="20" xfId="0" applyNumberFormat="1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0" fontId="5" fillId="0" borderId="33" xfId="0" applyFont="1" applyBorder="1" applyAlignment="1">
      <alignment vertical="top" wrapText="1"/>
    </xf>
    <xf numFmtId="0" fontId="6" fillId="0" borderId="33" xfId="0" applyFont="1" applyBorder="1" applyAlignment="1">
      <alignment vertical="top" wrapText="1"/>
    </xf>
    <xf numFmtId="2" fontId="5" fillId="0" borderId="39" xfId="0" applyNumberFormat="1" applyFont="1" applyBorder="1" applyAlignment="1">
      <alignment horizontal="center" vertical="center" wrapText="1"/>
    </xf>
    <xf numFmtId="2" fontId="5" fillId="0" borderId="33" xfId="0" applyNumberFormat="1" applyFont="1" applyBorder="1" applyAlignment="1">
      <alignment horizontal="center" vertical="center" wrapText="1"/>
    </xf>
    <xf numFmtId="0" fontId="7" fillId="0" borderId="40" xfId="0" applyFont="1" applyBorder="1" applyAlignment="1">
      <alignment horizontal="justify" vertical="center" wrapText="1"/>
    </xf>
    <xf numFmtId="0" fontId="2" fillId="0" borderId="40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justify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2" fontId="2" fillId="0" borderId="36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3" fillId="0" borderId="32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2" fontId="2" fillId="0" borderId="20" xfId="0" applyNumberFormat="1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2" fontId="2" fillId="0" borderId="40" xfId="0" applyNumberFormat="1" applyFont="1" applyBorder="1" applyAlignment="1">
      <alignment horizontal="center" vertical="center" wrapText="1"/>
    </xf>
    <xf numFmtId="2" fontId="2" fillId="0" borderId="2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2" fontId="2" fillId="0" borderId="28" xfId="0" applyNumberFormat="1" applyFont="1" applyBorder="1" applyAlignment="1">
      <alignment horizontal="center" vertical="center" wrapText="1"/>
    </xf>
    <xf numFmtId="2" fontId="2" fillId="0" borderId="29" xfId="0" applyNumberFormat="1" applyFont="1" applyBorder="1" applyAlignment="1">
      <alignment horizontal="center" vertical="center" wrapText="1"/>
    </xf>
    <xf numFmtId="2" fontId="2" fillId="0" borderId="30" xfId="0" applyNumberFormat="1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2" fontId="2" fillId="0" borderId="4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2" fontId="2" fillId="0" borderId="46" xfId="0" applyNumberFormat="1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2" fontId="7" fillId="0" borderId="41" xfId="0" applyNumberFormat="1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I76"/>
  <sheetViews>
    <sheetView tabSelected="1" workbookViewId="0">
      <selection sqref="A1:E1"/>
    </sheetView>
  </sheetViews>
  <sheetFormatPr defaultRowHeight="14.4"/>
  <cols>
    <col min="1" max="1" width="6" customWidth="1"/>
    <col min="2" max="2" width="44.33203125" customWidth="1"/>
    <col min="3" max="3" width="18" customWidth="1"/>
    <col min="4" max="4" width="12.44140625" customWidth="1"/>
    <col min="5" max="5" width="9.88671875" bestFit="1" customWidth="1"/>
    <col min="6" max="6" width="8.5546875" customWidth="1"/>
    <col min="7" max="7" width="7.88671875" customWidth="1"/>
    <col min="8" max="8" width="10.21875" customWidth="1"/>
    <col min="9" max="9" width="5.109375" customWidth="1"/>
  </cols>
  <sheetData>
    <row r="1" spans="1:8" ht="39.6" customHeight="1" thickBot="1">
      <c r="A1" s="61" t="s">
        <v>112</v>
      </c>
      <c r="B1" s="61"/>
      <c r="C1" s="61"/>
      <c r="D1" s="61"/>
      <c r="E1" s="61"/>
      <c r="H1">
        <v>787.7</v>
      </c>
    </row>
    <row r="2" spans="1:8" ht="132.6" thickBot="1">
      <c r="A2" s="1" t="s">
        <v>0</v>
      </c>
      <c r="B2" s="2" t="s">
        <v>1</v>
      </c>
      <c r="C2" s="2" t="s">
        <v>2</v>
      </c>
      <c r="D2" s="17" t="s">
        <v>114</v>
      </c>
      <c r="E2" s="3" t="s">
        <v>3</v>
      </c>
    </row>
    <row r="3" spans="1:8" ht="15" customHeight="1" thickBot="1">
      <c r="A3" s="58" t="s">
        <v>4</v>
      </c>
      <c r="B3" s="59"/>
      <c r="C3" s="59"/>
      <c r="D3" s="59"/>
      <c r="E3" s="60"/>
    </row>
    <row r="4" spans="1:8" ht="92.4">
      <c r="A4" s="15" t="s">
        <v>5</v>
      </c>
      <c r="B4" s="24" t="s">
        <v>6</v>
      </c>
      <c r="C4" s="21" t="s">
        <v>7</v>
      </c>
      <c r="D4" s="62">
        <f>E4*12*H1</f>
        <v>11815.5</v>
      </c>
      <c r="E4" s="64">
        <v>1.25</v>
      </c>
    </row>
    <row r="5" spans="1:8" ht="39.6">
      <c r="A5" s="56" t="s">
        <v>8</v>
      </c>
      <c r="B5" s="4" t="s">
        <v>9</v>
      </c>
      <c r="C5" s="57" t="s">
        <v>10</v>
      </c>
      <c r="D5" s="62"/>
      <c r="E5" s="65"/>
    </row>
    <row r="6" spans="1:8" ht="26.4">
      <c r="A6" s="56" t="s">
        <v>11</v>
      </c>
      <c r="B6" s="4" t="s">
        <v>12</v>
      </c>
      <c r="C6" s="57" t="s">
        <v>10</v>
      </c>
      <c r="D6" s="62"/>
      <c r="E6" s="65"/>
    </row>
    <row r="7" spans="1:8" ht="39.6">
      <c r="A7" s="56" t="s">
        <v>13</v>
      </c>
      <c r="B7" s="4" t="s">
        <v>14</v>
      </c>
      <c r="C7" s="57" t="s">
        <v>10</v>
      </c>
      <c r="D7" s="62"/>
      <c r="E7" s="65"/>
    </row>
    <row r="8" spans="1:8" ht="52.8">
      <c r="A8" s="56" t="s">
        <v>15</v>
      </c>
      <c r="B8" s="4" t="s">
        <v>16</v>
      </c>
      <c r="C8" s="57" t="s">
        <v>10</v>
      </c>
      <c r="D8" s="63"/>
      <c r="E8" s="65"/>
    </row>
    <row r="9" spans="1:8" ht="27" thickBot="1">
      <c r="A9" s="5" t="s">
        <v>17</v>
      </c>
      <c r="B9" s="6" t="s">
        <v>18</v>
      </c>
      <c r="C9" s="7"/>
      <c r="D9" s="18">
        <f>E9*H1*12</f>
        <v>945.24000000000012</v>
      </c>
      <c r="E9" s="9">
        <v>0.1</v>
      </c>
    </row>
    <row r="10" spans="1:8" ht="15" customHeight="1" thickBot="1">
      <c r="A10" s="58" t="s">
        <v>19</v>
      </c>
      <c r="B10" s="59"/>
      <c r="C10" s="59"/>
      <c r="D10" s="59"/>
      <c r="E10" s="60"/>
    </row>
    <row r="11" spans="1:8" ht="26.4">
      <c r="A11" s="15" t="s">
        <v>5</v>
      </c>
      <c r="B11" s="24" t="s">
        <v>20</v>
      </c>
      <c r="C11" s="21" t="s">
        <v>21</v>
      </c>
      <c r="D11" s="63">
        <f>G12*12*E11</f>
        <v>14651.220000000003</v>
      </c>
      <c r="E11" s="64">
        <v>1.55</v>
      </c>
    </row>
    <row r="12" spans="1:8" ht="26.4">
      <c r="A12" s="56" t="s">
        <v>8</v>
      </c>
      <c r="B12" s="4" t="s">
        <v>22</v>
      </c>
      <c r="C12" s="57" t="s">
        <v>100</v>
      </c>
      <c r="D12" s="66"/>
      <c r="E12" s="65"/>
      <c r="G12">
        <f>711.1+76.6</f>
        <v>787.7</v>
      </c>
    </row>
    <row r="13" spans="1:8" ht="79.8" thickBot="1">
      <c r="A13" s="5" t="s">
        <v>11</v>
      </c>
      <c r="B13" s="6" t="s">
        <v>23</v>
      </c>
      <c r="C13" s="20" t="s">
        <v>100</v>
      </c>
      <c r="D13" s="67"/>
      <c r="E13" s="68"/>
    </row>
    <row r="14" spans="1:8" ht="27" thickBot="1">
      <c r="A14" s="25" t="s">
        <v>13</v>
      </c>
      <c r="B14" s="26" t="s">
        <v>99</v>
      </c>
      <c r="C14" s="27" t="s">
        <v>10</v>
      </c>
      <c r="D14" s="28">
        <f>H1*12*E14</f>
        <v>1985.0040000000001</v>
      </c>
      <c r="E14" s="29">
        <v>0.21</v>
      </c>
    </row>
    <row r="15" spans="1:8" ht="15" customHeight="1" thickBot="1">
      <c r="A15" s="58" t="s">
        <v>24</v>
      </c>
      <c r="B15" s="59"/>
      <c r="C15" s="59"/>
      <c r="D15" s="59"/>
      <c r="E15" s="60"/>
    </row>
    <row r="16" spans="1:8" ht="14.4" customHeight="1">
      <c r="A16" s="69" t="s">
        <v>25</v>
      </c>
      <c r="B16" s="70"/>
      <c r="C16" s="71"/>
      <c r="D16" s="62">
        <f>G22*12*E16</f>
        <v>34595.784000000007</v>
      </c>
      <c r="E16" s="73">
        <v>3.66</v>
      </c>
    </row>
    <row r="17" spans="1:7">
      <c r="A17" s="56">
        <v>1</v>
      </c>
      <c r="B17" s="4" t="s">
        <v>26</v>
      </c>
      <c r="C17" s="10" t="s">
        <v>27</v>
      </c>
      <c r="D17" s="62"/>
      <c r="E17" s="74"/>
    </row>
    <row r="18" spans="1:7" ht="52.8">
      <c r="A18" s="56">
        <v>2</v>
      </c>
      <c r="B18" s="4" t="s">
        <v>28</v>
      </c>
      <c r="C18" s="10" t="s">
        <v>29</v>
      </c>
      <c r="D18" s="62"/>
      <c r="E18" s="74"/>
    </row>
    <row r="19" spans="1:7">
      <c r="A19" s="56">
        <v>3</v>
      </c>
      <c r="B19" s="4" t="s">
        <v>30</v>
      </c>
      <c r="C19" s="10" t="s">
        <v>31</v>
      </c>
      <c r="D19" s="62"/>
      <c r="E19" s="74"/>
    </row>
    <row r="20" spans="1:7" ht="26.4">
      <c r="A20" s="56">
        <v>4</v>
      </c>
      <c r="B20" s="4" t="s">
        <v>94</v>
      </c>
      <c r="C20" s="10" t="s">
        <v>27</v>
      </c>
      <c r="D20" s="62"/>
      <c r="E20" s="74"/>
    </row>
    <row r="21" spans="1:7" ht="27" thickBot="1">
      <c r="A21" s="5">
        <v>5</v>
      </c>
      <c r="B21" s="6" t="s">
        <v>95</v>
      </c>
      <c r="C21" s="30" t="s">
        <v>32</v>
      </c>
      <c r="D21" s="62"/>
      <c r="E21" s="74"/>
    </row>
    <row r="22" spans="1:7" ht="15" customHeight="1" thickBot="1">
      <c r="A22" s="76" t="s">
        <v>33</v>
      </c>
      <c r="B22" s="77"/>
      <c r="C22" s="78"/>
      <c r="D22" s="72"/>
      <c r="E22" s="74"/>
      <c r="G22">
        <f>711.1+76.6</f>
        <v>787.7</v>
      </c>
    </row>
    <row r="23" spans="1:7" ht="26.4">
      <c r="A23" s="15">
        <v>7</v>
      </c>
      <c r="B23" s="24" t="s">
        <v>34</v>
      </c>
      <c r="C23" s="16" t="s">
        <v>35</v>
      </c>
      <c r="D23" s="62"/>
      <c r="E23" s="74"/>
    </row>
    <row r="24" spans="1:7" ht="39.6">
      <c r="A24" s="56">
        <v>8</v>
      </c>
      <c r="B24" s="4" t="s">
        <v>36</v>
      </c>
      <c r="C24" s="10" t="s">
        <v>35</v>
      </c>
      <c r="D24" s="62"/>
      <c r="E24" s="74"/>
    </row>
    <row r="25" spans="1:7" ht="39.6">
      <c r="A25" s="56">
        <v>9</v>
      </c>
      <c r="B25" s="4" t="s">
        <v>37</v>
      </c>
      <c r="C25" s="10" t="s">
        <v>27</v>
      </c>
      <c r="D25" s="62"/>
      <c r="E25" s="74"/>
    </row>
    <row r="26" spans="1:7">
      <c r="A26" s="56">
        <v>10</v>
      </c>
      <c r="B26" s="4" t="s">
        <v>38</v>
      </c>
      <c r="C26" s="10" t="s">
        <v>27</v>
      </c>
      <c r="D26" s="62"/>
      <c r="E26" s="74"/>
    </row>
    <row r="27" spans="1:7" ht="26.4">
      <c r="A27" s="56">
        <v>11</v>
      </c>
      <c r="B27" s="4" t="s">
        <v>28</v>
      </c>
      <c r="C27" s="10" t="s">
        <v>39</v>
      </c>
      <c r="D27" s="62"/>
      <c r="E27" s="74"/>
    </row>
    <row r="28" spans="1:7" ht="15" thickBot="1">
      <c r="A28" s="5">
        <v>12</v>
      </c>
      <c r="B28" s="6" t="s">
        <v>40</v>
      </c>
      <c r="C28" s="20" t="s">
        <v>27</v>
      </c>
      <c r="D28" s="62"/>
      <c r="E28" s="75"/>
    </row>
    <row r="29" spans="1:7" ht="15" customHeight="1" thickBot="1">
      <c r="A29" s="58" t="s">
        <v>41</v>
      </c>
      <c r="B29" s="59"/>
      <c r="C29" s="59"/>
      <c r="D29" s="59"/>
      <c r="E29" s="60"/>
    </row>
    <row r="30" spans="1:7" ht="15" customHeight="1" thickBot="1">
      <c r="A30" s="79" t="s">
        <v>42</v>
      </c>
      <c r="B30" s="80"/>
      <c r="C30" s="81"/>
      <c r="D30" s="72">
        <f>H1*12*E30</f>
        <v>17297.892000000003</v>
      </c>
      <c r="E30" s="83">
        <v>1.83</v>
      </c>
    </row>
    <row r="31" spans="1:7" ht="92.4">
      <c r="A31" s="15" t="s">
        <v>5</v>
      </c>
      <c r="B31" s="24" t="s">
        <v>43</v>
      </c>
      <c r="C31" s="21" t="s">
        <v>44</v>
      </c>
      <c r="D31" s="62"/>
      <c r="E31" s="83"/>
    </row>
    <row r="32" spans="1:7" ht="52.8">
      <c r="A32" s="56" t="s">
        <v>8</v>
      </c>
      <c r="B32" s="4" t="s">
        <v>45</v>
      </c>
      <c r="C32" s="57" t="s">
        <v>44</v>
      </c>
      <c r="D32" s="62"/>
      <c r="E32" s="83"/>
    </row>
    <row r="33" spans="1:9">
      <c r="A33" s="5">
        <v>3</v>
      </c>
      <c r="B33" s="6" t="s">
        <v>101</v>
      </c>
      <c r="C33" s="20" t="s">
        <v>10</v>
      </c>
      <c r="D33" s="62"/>
      <c r="E33" s="83"/>
      <c r="F33" s="103"/>
      <c r="G33" s="103"/>
      <c r="H33" s="103"/>
      <c r="I33" s="103"/>
    </row>
    <row r="34" spans="1:9" ht="27" thickBot="1">
      <c r="A34" s="5">
        <v>4</v>
      </c>
      <c r="B34" s="4" t="s">
        <v>50</v>
      </c>
      <c r="C34" s="22" t="s">
        <v>59</v>
      </c>
      <c r="D34" s="82"/>
      <c r="E34" s="84"/>
      <c r="F34" s="103"/>
      <c r="G34" s="103"/>
      <c r="H34" s="103"/>
      <c r="I34" s="103"/>
    </row>
    <row r="35" spans="1:9" ht="15" customHeight="1" thickBot="1">
      <c r="A35" s="79" t="s">
        <v>47</v>
      </c>
      <c r="B35" s="80"/>
      <c r="C35" s="81"/>
      <c r="D35" s="85">
        <f>E35*12*H1</f>
        <v>20133.612000000001</v>
      </c>
      <c r="E35" s="87">
        <v>2.13</v>
      </c>
    </row>
    <row r="36" spans="1:9" ht="52.8">
      <c r="A36" s="15" t="s">
        <v>5</v>
      </c>
      <c r="B36" s="24" t="s">
        <v>48</v>
      </c>
      <c r="C36" s="21" t="s">
        <v>46</v>
      </c>
      <c r="D36" s="66"/>
      <c r="E36" s="65"/>
    </row>
    <row r="37" spans="1:9" ht="40.200000000000003" thickBot="1">
      <c r="A37" s="31" t="s">
        <v>8</v>
      </c>
      <c r="B37" s="32" t="s">
        <v>49</v>
      </c>
      <c r="C37" s="33" t="s">
        <v>10</v>
      </c>
      <c r="D37" s="86"/>
      <c r="E37" s="88"/>
    </row>
    <row r="38" spans="1:9" ht="15" customHeight="1" thickBot="1">
      <c r="A38" s="79" t="s">
        <v>51</v>
      </c>
      <c r="B38" s="80"/>
      <c r="C38" s="81"/>
      <c r="D38" s="89">
        <f>E38*12*H1</f>
        <v>32516.256000000001</v>
      </c>
      <c r="E38" s="92">
        <v>3.44</v>
      </c>
    </row>
    <row r="39" spans="1:9" ht="52.8">
      <c r="A39" s="15" t="s">
        <v>5</v>
      </c>
      <c r="B39" s="24" t="s">
        <v>96</v>
      </c>
      <c r="C39" s="16" t="s">
        <v>10</v>
      </c>
      <c r="D39" s="90"/>
      <c r="E39" s="83"/>
    </row>
    <row r="40" spans="1:9">
      <c r="A40" s="56" t="s">
        <v>8</v>
      </c>
      <c r="B40" s="4" t="s">
        <v>52</v>
      </c>
      <c r="C40" s="10" t="s">
        <v>10</v>
      </c>
      <c r="D40" s="90"/>
      <c r="E40" s="83"/>
    </row>
    <row r="41" spans="1:9" ht="52.8">
      <c r="A41" s="56" t="s">
        <v>11</v>
      </c>
      <c r="B41" s="4" t="s">
        <v>53</v>
      </c>
      <c r="C41" s="10" t="s">
        <v>44</v>
      </c>
      <c r="D41" s="90"/>
      <c r="E41" s="83"/>
    </row>
    <row r="42" spans="1:9">
      <c r="A42" s="5" t="s">
        <v>13</v>
      </c>
      <c r="B42" s="6" t="s">
        <v>102</v>
      </c>
      <c r="C42" s="11" t="s">
        <v>10</v>
      </c>
      <c r="D42" s="90"/>
      <c r="E42" s="83"/>
    </row>
    <row r="43" spans="1:9" ht="39.6">
      <c r="A43" s="5" t="s">
        <v>15</v>
      </c>
      <c r="B43" s="6" t="s">
        <v>103</v>
      </c>
      <c r="C43" s="11" t="s">
        <v>10</v>
      </c>
      <c r="D43" s="90"/>
      <c r="E43" s="83"/>
    </row>
    <row r="44" spans="1:9" ht="53.4" thickBot="1">
      <c r="A44" s="31" t="s">
        <v>17</v>
      </c>
      <c r="B44" s="32" t="s">
        <v>104</v>
      </c>
      <c r="C44" s="34" t="s">
        <v>105</v>
      </c>
      <c r="D44" s="91"/>
      <c r="E44" s="84"/>
      <c r="F44" s="103"/>
      <c r="G44" s="103"/>
      <c r="H44" s="103"/>
      <c r="I44" s="103"/>
    </row>
    <row r="45" spans="1:9" ht="15" customHeight="1" thickBot="1">
      <c r="A45" s="79" t="s">
        <v>54</v>
      </c>
      <c r="B45" s="80"/>
      <c r="C45" s="81"/>
      <c r="D45" s="93">
        <f>E45*12*H1</f>
        <v>11815.5</v>
      </c>
      <c r="E45" s="64">
        <v>1.25</v>
      </c>
    </row>
    <row r="46" spans="1:9" ht="66">
      <c r="A46" s="15" t="s">
        <v>5</v>
      </c>
      <c r="B46" s="24" t="s">
        <v>55</v>
      </c>
      <c r="C46" s="24" t="s">
        <v>10</v>
      </c>
      <c r="D46" s="66"/>
      <c r="E46" s="65"/>
    </row>
    <row r="47" spans="1:9" ht="79.2">
      <c r="A47" s="56" t="s">
        <v>8</v>
      </c>
      <c r="B47" s="4" t="s">
        <v>56</v>
      </c>
      <c r="C47" s="57" t="s">
        <v>10</v>
      </c>
      <c r="D47" s="66"/>
      <c r="E47" s="65"/>
    </row>
    <row r="48" spans="1:9" ht="40.200000000000003" thickBot="1">
      <c r="A48" s="23">
        <v>3</v>
      </c>
      <c r="B48" s="4" t="s">
        <v>106</v>
      </c>
      <c r="C48" s="57" t="s">
        <v>105</v>
      </c>
      <c r="D48" s="67"/>
      <c r="E48" s="68"/>
      <c r="F48" s="103"/>
      <c r="G48" s="103"/>
      <c r="H48" s="103"/>
      <c r="I48" s="103"/>
    </row>
    <row r="49" spans="1:5" ht="15" customHeight="1" thickBot="1">
      <c r="A49" s="79" t="s">
        <v>57</v>
      </c>
      <c r="B49" s="80"/>
      <c r="C49" s="80"/>
      <c r="D49" s="80"/>
      <c r="E49" s="81"/>
    </row>
    <row r="50" spans="1:5" ht="66">
      <c r="A50" s="15" t="s">
        <v>5</v>
      </c>
      <c r="B50" s="24" t="s">
        <v>58</v>
      </c>
      <c r="C50" s="35" t="s">
        <v>59</v>
      </c>
      <c r="D50" s="62">
        <f>E50*12*H1</f>
        <v>22780.284000000003</v>
      </c>
      <c r="E50" s="64">
        <v>2.41</v>
      </c>
    </row>
    <row r="51" spans="1:5" ht="27" thickBot="1">
      <c r="A51" s="5" t="s">
        <v>8</v>
      </c>
      <c r="B51" s="6" t="s">
        <v>60</v>
      </c>
      <c r="C51" s="8" t="s">
        <v>61</v>
      </c>
      <c r="D51" s="82"/>
      <c r="E51" s="68"/>
    </row>
    <row r="52" spans="1:5" ht="15" customHeight="1" thickBot="1">
      <c r="A52" s="79" t="s">
        <v>93</v>
      </c>
      <c r="B52" s="80"/>
      <c r="C52" s="80"/>
      <c r="D52" s="80"/>
      <c r="E52" s="81"/>
    </row>
    <row r="53" spans="1:5" ht="66">
      <c r="A53" s="15" t="s">
        <v>5</v>
      </c>
      <c r="B53" s="24" t="s">
        <v>62</v>
      </c>
      <c r="C53" s="35" t="s">
        <v>63</v>
      </c>
      <c r="D53" s="62">
        <f>E53*12*H1</f>
        <v>41117.94</v>
      </c>
      <c r="E53" s="83">
        <v>4.3499999999999996</v>
      </c>
    </row>
    <row r="54" spans="1:5" ht="66">
      <c r="A54" s="56" t="s">
        <v>8</v>
      </c>
      <c r="B54" s="4" t="s">
        <v>64</v>
      </c>
      <c r="C54" s="12" t="s">
        <v>63</v>
      </c>
      <c r="D54" s="62"/>
      <c r="E54" s="83"/>
    </row>
    <row r="55" spans="1:5" ht="66">
      <c r="A55" s="101" t="s">
        <v>11</v>
      </c>
      <c r="B55" s="4" t="s">
        <v>65</v>
      </c>
      <c r="C55" s="102" t="s">
        <v>66</v>
      </c>
      <c r="D55" s="62"/>
      <c r="E55" s="83"/>
    </row>
    <row r="56" spans="1:5" ht="26.4">
      <c r="A56" s="101"/>
      <c r="B56" s="4" t="s">
        <v>67</v>
      </c>
      <c r="C56" s="102"/>
      <c r="D56" s="62"/>
      <c r="E56" s="83"/>
    </row>
    <row r="57" spans="1:5" ht="66">
      <c r="A57" s="101"/>
      <c r="B57" s="4" t="s">
        <v>68</v>
      </c>
      <c r="C57" s="102"/>
      <c r="D57" s="62"/>
      <c r="E57" s="83"/>
    </row>
    <row r="58" spans="1:5" ht="52.8">
      <c r="A58" s="101"/>
      <c r="B58" s="4" t="s">
        <v>69</v>
      </c>
      <c r="C58" s="102"/>
      <c r="D58" s="62"/>
      <c r="E58" s="83"/>
    </row>
    <row r="59" spans="1:5" ht="79.2">
      <c r="A59" s="56" t="s">
        <v>13</v>
      </c>
      <c r="B59" s="4" t="s">
        <v>70</v>
      </c>
      <c r="C59" s="12" t="s">
        <v>71</v>
      </c>
      <c r="D59" s="62"/>
      <c r="E59" s="83"/>
    </row>
    <row r="60" spans="1:5" ht="39.6">
      <c r="A60" s="56">
        <v>5</v>
      </c>
      <c r="B60" s="4" t="s">
        <v>91</v>
      </c>
      <c r="C60" s="57" t="s">
        <v>72</v>
      </c>
      <c r="D60" s="62"/>
      <c r="E60" s="83"/>
    </row>
    <row r="61" spans="1:5" ht="66">
      <c r="A61" s="56">
        <v>6</v>
      </c>
      <c r="B61" s="4" t="s">
        <v>73</v>
      </c>
      <c r="C61" s="57" t="s">
        <v>108</v>
      </c>
      <c r="D61" s="62"/>
      <c r="E61" s="83"/>
    </row>
    <row r="62" spans="1:5" ht="52.8">
      <c r="A62" s="56">
        <v>7</v>
      </c>
      <c r="B62" s="4" t="s">
        <v>97</v>
      </c>
      <c r="C62" s="57" t="s">
        <v>44</v>
      </c>
      <c r="D62" s="62"/>
      <c r="E62" s="83"/>
    </row>
    <row r="63" spans="1:5" ht="79.2">
      <c r="A63" s="56">
        <v>8</v>
      </c>
      <c r="B63" s="4" t="s">
        <v>98</v>
      </c>
      <c r="C63" s="57" t="s">
        <v>74</v>
      </c>
      <c r="D63" s="62"/>
      <c r="E63" s="83"/>
    </row>
    <row r="64" spans="1:5" ht="105.6">
      <c r="A64" s="56">
        <v>9</v>
      </c>
      <c r="B64" s="4" t="s">
        <v>75</v>
      </c>
      <c r="C64" s="13" t="s">
        <v>76</v>
      </c>
      <c r="D64" s="62"/>
      <c r="E64" s="83"/>
    </row>
    <row r="65" spans="1:8" ht="52.8">
      <c r="A65" s="56">
        <v>10</v>
      </c>
      <c r="B65" s="4" t="s">
        <v>90</v>
      </c>
      <c r="C65" s="13" t="s">
        <v>77</v>
      </c>
      <c r="D65" s="62"/>
      <c r="E65" s="83"/>
    </row>
    <row r="66" spans="1:8" ht="26.4">
      <c r="A66" s="56">
        <v>11</v>
      </c>
      <c r="B66" s="4" t="s">
        <v>78</v>
      </c>
      <c r="C66" s="13" t="s">
        <v>79</v>
      </c>
      <c r="D66" s="62"/>
      <c r="E66" s="83"/>
    </row>
    <row r="67" spans="1:8" ht="39.6">
      <c r="A67" s="56">
        <v>12</v>
      </c>
      <c r="B67" s="4" t="s">
        <v>80</v>
      </c>
      <c r="C67" s="13" t="s">
        <v>81</v>
      </c>
      <c r="D67" s="62"/>
      <c r="E67" s="83"/>
    </row>
    <row r="68" spans="1:8" ht="92.4">
      <c r="A68" s="56">
        <v>13</v>
      </c>
      <c r="B68" s="4" t="s">
        <v>82</v>
      </c>
      <c r="C68" s="13" t="s">
        <v>83</v>
      </c>
      <c r="D68" s="62"/>
      <c r="E68" s="83"/>
    </row>
    <row r="69" spans="1:8" ht="66.599999999999994" thickBot="1">
      <c r="A69" s="5" t="s">
        <v>84</v>
      </c>
      <c r="B69" s="6" t="s">
        <v>85</v>
      </c>
      <c r="C69" s="20" t="s">
        <v>86</v>
      </c>
      <c r="D69" s="62"/>
      <c r="E69" s="83"/>
    </row>
    <row r="70" spans="1:8" ht="54" thickBot="1">
      <c r="A70" s="25">
        <v>14</v>
      </c>
      <c r="B70" s="36" t="s">
        <v>107</v>
      </c>
      <c r="C70" s="37" t="s">
        <v>92</v>
      </c>
      <c r="D70" s="28">
        <f>E70*12*H74</f>
        <v>340.28639999999996</v>
      </c>
      <c r="E70" s="38">
        <f>0.03*1.2</f>
        <v>3.5999999999999997E-2</v>
      </c>
    </row>
    <row r="71" spans="1:8" ht="14.4" customHeight="1">
      <c r="A71" s="94" t="s">
        <v>87</v>
      </c>
      <c r="B71" s="95"/>
      <c r="C71" s="95"/>
      <c r="D71" s="95"/>
      <c r="E71" s="96"/>
    </row>
    <row r="72" spans="1:8" ht="15" thickBot="1">
      <c r="A72" s="5" t="s">
        <v>88</v>
      </c>
      <c r="B72" s="39"/>
      <c r="C72" s="40"/>
      <c r="D72" s="19"/>
      <c r="E72" s="14"/>
    </row>
    <row r="73" spans="1:8">
      <c r="A73" s="41">
        <v>1</v>
      </c>
      <c r="B73" s="52" t="s">
        <v>109</v>
      </c>
      <c r="C73" s="53" t="s">
        <v>111</v>
      </c>
      <c r="D73" s="97">
        <v>37809.599999999999</v>
      </c>
      <c r="E73" s="99">
        <v>4</v>
      </c>
    </row>
    <row r="74" spans="1:8" ht="15" thickBot="1">
      <c r="A74" s="56">
        <v>2</v>
      </c>
      <c r="B74" s="54" t="s">
        <v>110</v>
      </c>
      <c r="C74" s="55" t="s">
        <v>111</v>
      </c>
      <c r="D74" s="98"/>
      <c r="E74" s="100"/>
      <c r="H74">
        <f>711.1+76.6</f>
        <v>787.7</v>
      </c>
    </row>
    <row r="75" spans="1:8" ht="16.8" thickBot="1">
      <c r="A75" s="47"/>
      <c r="B75" s="48" t="s">
        <v>89</v>
      </c>
      <c r="C75" s="49"/>
      <c r="D75" s="51"/>
      <c r="E75" s="50">
        <f>E74+E73+E53+E50+E45+E38+E35+E30+E16+E14+E11+E9+E4+E70</f>
        <v>26.216000000000001</v>
      </c>
    </row>
    <row r="76" spans="1:8" ht="16.8" thickBot="1">
      <c r="A76" s="42"/>
      <c r="B76" s="43" t="s">
        <v>113</v>
      </c>
      <c r="C76" s="44"/>
      <c r="D76" s="45">
        <f>E75*H74*12</f>
        <v>247804.11840000004</v>
      </c>
      <c r="E76" s="46"/>
    </row>
  </sheetData>
  <mergeCells count="36">
    <mergeCell ref="A71:E71"/>
    <mergeCell ref="D73:D74"/>
    <mergeCell ref="E73:E74"/>
    <mergeCell ref="A49:E49"/>
    <mergeCell ref="D50:D51"/>
    <mergeCell ref="E50:E51"/>
    <mergeCell ref="A52:E52"/>
    <mergeCell ref="D53:D69"/>
    <mergeCell ref="E53:E69"/>
    <mergeCell ref="A55:A58"/>
    <mergeCell ref="C55:C58"/>
    <mergeCell ref="A38:C38"/>
    <mergeCell ref="D38:D44"/>
    <mergeCell ref="E38:E44"/>
    <mergeCell ref="A45:C45"/>
    <mergeCell ref="D45:D48"/>
    <mergeCell ref="E45:E48"/>
    <mergeCell ref="A30:C30"/>
    <mergeCell ref="D30:D34"/>
    <mergeCell ref="E30:E34"/>
    <mergeCell ref="A35:C35"/>
    <mergeCell ref="D35:D37"/>
    <mergeCell ref="E35:E37"/>
    <mergeCell ref="A15:E15"/>
    <mergeCell ref="A16:C16"/>
    <mergeCell ref="D16:D28"/>
    <mergeCell ref="E16:E28"/>
    <mergeCell ref="A22:C22"/>
    <mergeCell ref="A29:E29"/>
    <mergeCell ref="A1:E1"/>
    <mergeCell ref="A3:E3"/>
    <mergeCell ref="D4:D8"/>
    <mergeCell ref="E4:E8"/>
    <mergeCell ref="A10:E10"/>
    <mergeCell ref="D11:D13"/>
    <mergeCell ref="E11:E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Авиационная, 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Полищук_П_И</cp:lastModifiedBy>
  <cp:lastPrinted>2021-09-23T02:37:17Z</cp:lastPrinted>
  <dcterms:created xsi:type="dcterms:W3CDTF">2018-12-12T04:57:21Z</dcterms:created>
  <dcterms:modified xsi:type="dcterms:W3CDTF">2021-12-27T04:52:18Z</dcterms:modified>
</cp:coreProperties>
</file>