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1" i="1" l="1"/>
  <c r="C20" i="1" l="1"/>
  <c r="E20" i="1"/>
  <c r="G20" i="1"/>
  <c r="H20" i="1"/>
  <c r="B20" i="1"/>
  <c r="I13" i="1" l="1"/>
  <c r="I19" i="1" l="1"/>
  <c r="I9" i="1" l="1"/>
  <c r="I11" i="1"/>
  <c r="I15" i="1" l="1"/>
  <c r="I7" i="1"/>
  <c r="I17" i="1" l="1"/>
  <c r="I20" i="1" s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<sst xmlns="http://schemas.openxmlformats.org/spreadsheetml/2006/main" count="21" uniqueCount="21">
  <si>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</si>
  <si>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</si>
  <si>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</si>
  <si>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</si>
  <si>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</si>
  <si>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</si>
  <si>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</si>
  <si>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</si>
  <si>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</si>
  <si>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</si>
  <si>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</si>
  <si>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</si>
  <si>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</si>
  <si>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</si>
  <si>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</si>
  <si>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</si>
  <si>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Эл/эн на содржание о/и</t>
  </si>
  <si>
    <t>Чехова, 39 А</t>
  </si>
  <si>
    <t>Аренда общего имущества МКД - 7,2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</si>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</sst>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C21" sqref="C21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11" ht="16.5" x14ac:dyDescent="0.25">
      <c r="A1" s="3"/>
      <c r="B1" s="52" t="s">
        <v>20</v>
      </c>
      <c r="C1" s="52"/>
      <c r="D1" s="52"/>
      <c r="E1" s="52"/>
      <c r="F1" s="52"/>
      <c r="G1" s="52"/>
      <c r="H1" s="52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38" t="s">
        <v>0</v>
      </c>
      <c r="B3" s="41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9" t="s">
        <v>8</v>
      </c>
    </row>
    <row r="4" spans="1:11" ht="12.75" customHeight="1" x14ac:dyDescent="0.25">
      <c r="A4" s="39"/>
      <c r="B4" s="42"/>
      <c r="C4" s="45"/>
      <c r="D4" s="45"/>
      <c r="E4" s="45"/>
      <c r="F4" s="45"/>
      <c r="G4" s="45"/>
      <c r="H4" s="45"/>
      <c r="I4" s="50"/>
    </row>
    <row r="5" spans="1:11" ht="25.5" customHeight="1" thickBot="1" x14ac:dyDescent="0.3">
      <c r="A5" s="40"/>
      <c r="B5" s="43"/>
      <c r="C5" s="46"/>
      <c r="D5" s="46"/>
      <c r="E5" s="46"/>
      <c r="F5" s="46"/>
      <c r="G5" s="46"/>
      <c r="H5" s="46"/>
      <c r="I5" s="51"/>
    </row>
    <row r="6" spans="1:11" ht="19.5" customHeight="1" x14ac:dyDescent="0.25">
      <c r="A6" s="19" t="s">
        <v>17</v>
      </c>
      <c r="B6" s="47" t="s">
        <v>12</v>
      </c>
      <c r="C6" s="47"/>
      <c r="D6" s="47"/>
      <c r="E6" s="47"/>
      <c r="F6" s="47"/>
      <c r="G6" s="47"/>
      <c r="H6" s="47"/>
      <c r="I6" s="48"/>
    </row>
    <row r="7" spans="1:11" ht="19.5" customHeight="1" x14ac:dyDescent="0.25">
      <c r="A7" s="20"/>
      <c r="B7" s="17">
        <v>1289.9364174704187</v>
      </c>
      <c r="C7" s="8">
        <v>5169.88</v>
      </c>
      <c r="D7" s="8">
        <v>238.90311399999999</v>
      </c>
      <c r="E7" s="9">
        <v>5169.88</v>
      </c>
      <c r="F7" s="9"/>
      <c r="G7" s="10"/>
      <c r="H7" s="9">
        <v>4976.3999999999996</v>
      </c>
      <c r="I7" s="16">
        <f>SUM(B7+C7-H7)</f>
        <v>1483.4164174704192</v>
      </c>
    </row>
    <row r="8" spans="1:11" ht="19.5" customHeight="1" x14ac:dyDescent="0.25">
      <c r="A8" s="20"/>
      <c r="B8" s="33" t="s">
        <v>14</v>
      </c>
      <c r="C8" s="33"/>
      <c r="D8" s="33"/>
      <c r="E8" s="33"/>
      <c r="F8" s="33"/>
      <c r="G8" s="33"/>
      <c r="H8" s="33"/>
      <c r="I8" s="34"/>
    </row>
    <row r="9" spans="1:11" ht="19.5" customHeight="1" x14ac:dyDescent="0.25">
      <c r="A9" s="20"/>
      <c r="B9" s="17">
        <v>1257.1564174704181</v>
      </c>
      <c r="C9" s="8">
        <v>5169.88</v>
      </c>
      <c r="D9" s="8">
        <v>238.90311399999999</v>
      </c>
      <c r="E9" s="9">
        <v>5169.88</v>
      </c>
      <c r="F9" s="9"/>
      <c r="G9" s="10"/>
      <c r="H9" s="9">
        <v>4972.3100000000004</v>
      </c>
      <c r="I9" s="16">
        <f t="shared" ref="I9" si="0">SUM(B9+C9-H9)</f>
        <v>1454.7264174704178</v>
      </c>
    </row>
    <row r="10" spans="1:11" ht="19.5" customHeight="1" x14ac:dyDescent="0.25">
      <c r="A10" s="20"/>
      <c r="B10" s="33" t="s">
        <v>15</v>
      </c>
      <c r="C10" s="33"/>
      <c r="D10" s="33"/>
      <c r="E10" s="33"/>
      <c r="F10" s="33"/>
      <c r="G10" s="33"/>
      <c r="H10" s="33"/>
      <c r="I10" s="34"/>
    </row>
    <row r="11" spans="1:11" ht="19.5" customHeight="1" x14ac:dyDescent="0.25">
      <c r="A11" s="20"/>
      <c r="B11" s="17">
        <v>4732.4720102911888</v>
      </c>
      <c r="C11" s="8">
        <v>38878.42</v>
      </c>
      <c r="D11" s="8">
        <v>12.422789</v>
      </c>
      <c r="E11" s="9">
        <v>38878.42</v>
      </c>
      <c r="F11" s="9"/>
      <c r="G11" s="10"/>
      <c r="H11" s="9">
        <v>33578.62201029119</v>
      </c>
      <c r="I11" s="16">
        <f t="shared" ref="I11" si="1">SUM(B11+C11-H11)</f>
        <v>10032.269999999997</v>
      </c>
      <c r="J11" s="31"/>
      <c r="K11" s="32"/>
    </row>
    <row r="12" spans="1:11" ht="19.5" customHeight="1" x14ac:dyDescent="0.25">
      <c r="A12" s="20"/>
      <c r="B12" s="33" t="s">
        <v>16</v>
      </c>
      <c r="C12" s="33"/>
      <c r="D12" s="33"/>
      <c r="E12" s="33"/>
      <c r="F12" s="33"/>
      <c r="G12" s="33"/>
      <c r="H12" s="33"/>
      <c r="I12" s="34"/>
    </row>
    <row r="13" spans="1:11" ht="19.5" customHeight="1" x14ac:dyDescent="0.25">
      <c r="A13" s="20"/>
      <c r="B13" s="17">
        <v>10590.090000000011</v>
      </c>
      <c r="C13" s="8">
        <v>16426.95</v>
      </c>
      <c r="D13" s="8">
        <v>11796.934499999999</v>
      </c>
      <c r="E13" s="9">
        <v>32913.300000000003</v>
      </c>
      <c r="F13" s="9">
        <v>-983.05349999999999</v>
      </c>
      <c r="G13" s="10">
        <v>-16486.349999999999</v>
      </c>
      <c r="H13" s="9">
        <v>15361.950000000012</v>
      </c>
      <c r="I13" s="16">
        <f t="shared" ref="I13" si="2">SUM(B13+C13-H13)</f>
        <v>11655.09</v>
      </c>
      <c r="J13" s="31"/>
      <c r="K13" s="32"/>
    </row>
    <row r="14" spans="1:11" ht="19.5" customHeight="1" x14ac:dyDescent="0.25">
      <c r="A14" s="20"/>
      <c r="B14" s="33" t="s">
        <v>9</v>
      </c>
      <c r="C14" s="33"/>
      <c r="D14" s="33"/>
      <c r="E14" s="33"/>
      <c r="F14" s="33"/>
      <c r="G14" s="33"/>
      <c r="H14" s="33"/>
      <c r="I14" s="34"/>
    </row>
    <row r="15" spans="1:11" ht="19.5" customHeight="1" x14ac:dyDescent="0.25">
      <c r="A15" s="20"/>
      <c r="B15" s="18">
        <v>283017.96399999969</v>
      </c>
      <c r="C15" s="12">
        <v>1381351.51</v>
      </c>
      <c r="D15" s="13">
        <v>60497.1</v>
      </c>
      <c r="E15" s="12">
        <v>1381351.51</v>
      </c>
      <c r="F15" s="14"/>
      <c r="G15" s="15"/>
      <c r="H15" s="10">
        <v>1304100.3500000001</v>
      </c>
      <c r="I15" s="16">
        <f>B15+C15-H15</f>
        <v>360269.1239999996</v>
      </c>
    </row>
    <row r="16" spans="1:11" ht="19.5" customHeight="1" x14ac:dyDescent="0.25">
      <c r="A16" s="20"/>
      <c r="B16" s="33" t="s">
        <v>10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0"/>
      <c r="B17" s="18">
        <v>6196.4099999999989</v>
      </c>
      <c r="C17" s="11"/>
      <c r="D17" s="11"/>
      <c r="E17" s="11"/>
      <c r="F17" s="11"/>
      <c r="G17" s="11"/>
      <c r="H17" s="10">
        <v>2347.2800000000002</v>
      </c>
      <c r="I17" s="16">
        <f>SUM(B17+C17-H17)</f>
        <v>3849.1299999999987</v>
      </c>
    </row>
    <row r="18" spans="1:17" ht="19.5" customHeight="1" x14ac:dyDescent="0.25">
      <c r="A18" s="20"/>
      <c r="B18" s="33" t="s">
        <v>19</v>
      </c>
      <c r="C18" s="37"/>
      <c r="D18" s="37"/>
      <c r="E18" s="37"/>
      <c r="F18" s="37"/>
      <c r="G18" s="37"/>
      <c r="H18" s="37"/>
      <c r="I18" s="36"/>
    </row>
    <row r="19" spans="1:17" ht="19.5" customHeight="1" thickBot="1" x14ac:dyDescent="0.3">
      <c r="A19" s="20"/>
      <c r="B19" s="21">
        <v>69313.5</v>
      </c>
      <c r="C19" s="22">
        <v>265381.5</v>
      </c>
      <c r="D19" s="23">
        <v>60497.1</v>
      </c>
      <c r="E19" s="22">
        <v>265381.5</v>
      </c>
      <c r="F19" s="24"/>
      <c r="G19" s="25"/>
      <c r="H19" s="26">
        <v>256072.29</v>
      </c>
      <c r="I19" s="16">
        <f>SUM(B19+C19-H19)</f>
        <v>78622.709999999992</v>
      </c>
    </row>
    <row r="20" spans="1:17" s="6" customFormat="1" ht="19.5" customHeight="1" thickBot="1" x14ac:dyDescent="0.3">
      <c r="A20" s="27" t="s">
        <v>11</v>
      </c>
      <c r="B20" s="28">
        <f>SUM(B19+B17+B15+B7)+B11+B9+B13</f>
        <v>376397.52884523175</v>
      </c>
      <c r="C20" s="28">
        <f t="shared" ref="C20:I20" si="3">SUM(C19+C17+C15+C7)+C11+C9+C13</f>
        <v>1712378.1399999997</v>
      </c>
      <c r="D20" s="28"/>
      <c r="E20" s="28">
        <f t="shared" si="3"/>
        <v>1728864.4899999998</v>
      </c>
      <c r="F20" s="28"/>
      <c r="G20" s="28">
        <f t="shared" si="3"/>
        <v>-16486.349999999999</v>
      </c>
      <c r="H20" s="28">
        <f t="shared" si="3"/>
        <v>1621409.2020102912</v>
      </c>
      <c r="I20" s="28">
        <f t="shared" si="3"/>
        <v>467366.46683494048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29" t="s">
        <v>13</v>
      </c>
      <c r="B21" s="53">
        <f>H20/(B20+C20)</f>
        <v>0.77624860639375348</v>
      </c>
      <c r="C21" s="29"/>
      <c r="D21" s="29"/>
      <c r="E21" s="29"/>
      <c r="F21" s="29"/>
      <c r="G21" s="29"/>
      <c r="H21" s="29"/>
      <c r="I21" s="30"/>
    </row>
    <row r="22" spans="1:17" ht="16.5" x14ac:dyDescent="0.25">
      <c r="A22" s="3" t="s">
        <v>18</v>
      </c>
      <c r="E22" s="2"/>
    </row>
    <row r="23" spans="1:17" x14ac:dyDescent="0.25">
      <c r="D23" s="2"/>
    </row>
    <row r="24" spans="1:17" x14ac:dyDescent="0.25">
      <c r="C24" s="2"/>
    </row>
    <row r="26" spans="1:17" x14ac:dyDescent="0.25">
      <c r="E26" s="2"/>
    </row>
  </sheetData>
  <mergeCells count="17">
    <mergeCell ref="B1:H1"/>
    <mergeCell ref="D3:D5"/>
    <mergeCell ref="E3:E5"/>
    <mergeCell ref="F3:F5"/>
    <mergeCell ref="G3:G5"/>
    <mergeCell ref="H3:H5"/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2022-02-03T23:45:10Z</dcterms:modified>
</cp:coreProperties>
</file>