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0" i="1" l="1"/>
  <c r="C20" i="1" l="1"/>
  <c r="E20" i="1"/>
  <c r="G20" i="1"/>
  <c r="H20" i="1"/>
  <c r="I13" i="1" l="1"/>
  <c r="I19" i="1" l="1"/>
  <c r="I9" i="1" l="1"/>
  <c r="I11" i="1"/>
  <c r="B21" i="1" l="1"/>
  <c r="I15" i="1"/>
  <c r="I7" i="1"/>
  <c r="I17" i="1" l="1"/>
  <c r="I20" i="1" s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<sst xmlns="http://schemas.openxmlformats.org/spreadsheetml/2006/main" count="21" uniqueCount="21">
  <si>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</si>
  <si>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</si>
  <si>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</si>
  <si>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</si>
  <si>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</si>
  <si>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</si>
  <si>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</si>
  <si>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</si>
  <si>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</si>
  <si>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</si>
  <si>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</si>
  <si>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</si>
  <si>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</si>
  <si>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</si>
  <si>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</si>
  <si>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</si>
  <si>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</si>
  <si>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Эл/эн на содржание о/и</t>
  </si>
  <si>
    <t>Чехова, 39 Б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</si>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</sst>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6" fillId="0" borderId="2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85" zoomScaleNormal="85" workbookViewId="0">
      <pane xSplit="1" ySplit="5" topLeftCell="B18" activePane="bottomRight" state="frozen"/>
      <selection pane="topRight" activeCell="D1" sqref="D1"/>
      <selection pane="bottomLeft" activeCell="A5" sqref="A5"/>
      <selection pane="bottomRight" activeCell="C13" sqref="C13:H13"/>
    </sheetView>
  </sheetViews>
  <sheetFormatPr defaultRowHeight="15" x14ac:dyDescent="0.25"/>
  <cols>
    <col min="1" max="1" width="24.7109375" style="1" customWidth="1"/>
    <col min="2" max="2" width="15" style="1" customWidth="1"/>
    <col min="3" max="3" width="15.140625" style="1" customWidth="1"/>
    <col min="4" max="4" width="17.5703125" style="1" customWidth="1"/>
    <col min="5" max="5" width="15.42578125" style="1" customWidth="1"/>
    <col min="6" max="6" width="15.5703125" style="1" customWidth="1"/>
    <col min="7" max="7" width="16.28515625" style="1" customWidth="1"/>
    <col min="8" max="8" width="15.42578125" style="1" customWidth="1"/>
    <col min="9" max="9" width="13.7109375" style="1" customWidth="1"/>
    <col min="10" max="10" width="10" bestFit="1" customWidth="1"/>
  </cols>
  <sheetData>
    <row r="1" spans="1:9" ht="16.5" x14ac:dyDescent="0.25">
      <c r="A1" s="3"/>
      <c r="B1" s="33" t="s">
        <v>20</v>
      </c>
      <c r="C1" s="33"/>
      <c r="D1" s="33"/>
      <c r="E1" s="33"/>
      <c r="F1" s="33"/>
      <c r="G1" s="33"/>
      <c r="H1" s="33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2" t="s">
        <v>0</v>
      </c>
      <c r="B3" s="45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50" t="s">
        <v>8</v>
      </c>
    </row>
    <row r="4" spans="1:9" ht="12.75" customHeight="1" x14ac:dyDescent="0.25">
      <c r="A4" s="43"/>
      <c r="B4" s="46"/>
      <c r="C4" s="35"/>
      <c r="D4" s="35"/>
      <c r="E4" s="35"/>
      <c r="F4" s="35"/>
      <c r="G4" s="35"/>
      <c r="H4" s="35"/>
      <c r="I4" s="51"/>
    </row>
    <row r="5" spans="1:9" ht="25.5" customHeight="1" thickBot="1" x14ac:dyDescent="0.3">
      <c r="A5" s="44"/>
      <c r="B5" s="47"/>
      <c r="C5" s="36"/>
      <c r="D5" s="36"/>
      <c r="E5" s="36"/>
      <c r="F5" s="36"/>
      <c r="G5" s="36"/>
      <c r="H5" s="36"/>
      <c r="I5" s="52"/>
    </row>
    <row r="6" spans="1:9" ht="19.5" customHeight="1" x14ac:dyDescent="0.25">
      <c r="A6" s="19" t="s">
        <v>18</v>
      </c>
      <c r="B6" s="48" t="s">
        <v>12</v>
      </c>
      <c r="C6" s="48"/>
      <c r="D6" s="48"/>
      <c r="E6" s="48"/>
      <c r="F6" s="48"/>
      <c r="G6" s="48"/>
      <c r="H6" s="48"/>
      <c r="I6" s="49"/>
    </row>
    <row r="7" spans="1:9" ht="19.5" customHeight="1" x14ac:dyDescent="0.25">
      <c r="A7" s="20"/>
      <c r="B7" s="17">
        <v>1155.9900000000007</v>
      </c>
      <c r="C7" s="8">
        <v>5625.18</v>
      </c>
      <c r="D7" s="8">
        <v>259.952271</v>
      </c>
      <c r="E7" s="9">
        <v>5625.18</v>
      </c>
      <c r="F7" s="9"/>
      <c r="G7" s="10"/>
      <c r="H7" s="9">
        <v>5403.45</v>
      </c>
      <c r="I7" s="16">
        <f>SUM(B7+C7-H7)</f>
        <v>1377.7200000000012</v>
      </c>
    </row>
    <row r="8" spans="1:9" ht="19.5" customHeight="1" x14ac:dyDescent="0.25">
      <c r="A8" s="20"/>
      <c r="B8" s="37" t="s">
        <v>15</v>
      </c>
      <c r="C8" s="37"/>
      <c r="D8" s="37"/>
      <c r="E8" s="37"/>
      <c r="F8" s="37"/>
      <c r="G8" s="37"/>
      <c r="H8" s="37"/>
      <c r="I8" s="38"/>
    </row>
    <row r="9" spans="1:9" ht="19.5" customHeight="1" x14ac:dyDescent="0.25">
      <c r="A9" s="20"/>
      <c r="B9" s="17">
        <v>1127.1500000000005</v>
      </c>
      <c r="C9" s="8">
        <v>5625.18</v>
      </c>
      <c r="D9" s="8">
        <v>259.952271</v>
      </c>
      <c r="E9" s="9">
        <v>5625.18</v>
      </c>
      <c r="F9" s="9"/>
      <c r="G9" s="10"/>
      <c r="H9" s="9">
        <v>5408.01</v>
      </c>
      <c r="I9" s="16">
        <f t="shared" ref="I9" si="0">SUM(B9+C9-H9)</f>
        <v>1344.3200000000006</v>
      </c>
    </row>
    <row r="10" spans="1:9" ht="19.5" customHeight="1" x14ac:dyDescent="0.25">
      <c r="A10" s="20"/>
      <c r="B10" s="37" t="s">
        <v>16</v>
      </c>
      <c r="C10" s="37"/>
      <c r="D10" s="37"/>
      <c r="E10" s="37"/>
      <c r="F10" s="37"/>
      <c r="G10" s="37"/>
      <c r="H10" s="37"/>
      <c r="I10" s="38"/>
    </row>
    <row r="11" spans="1:9" ht="19.5" customHeight="1" x14ac:dyDescent="0.25">
      <c r="A11" s="20"/>
      <c r="B11" s="17">
        <v>8091.32</v>
      </c>
      <c r="C11" s="8">
        <v>42304.7</v>
      </c>
      <c r="D11" s="8">
        <v>13.517306</v>
      </c>
      <c r="E11" s="9">
        <v>42304.7</v>
      </c>
      <c r="F11" s="9"/>
      <c r="G11" s="10"/>
      <c r="H11" s="9">
        <v>40173.61</v>
      </c>
      <c r="I11" s="16">
        <f t="shared" ref="I11" si="1">SUM(B11+C11-H11)</f>
        <v>10222.409999999996</v>
      </c>
    </row>
    <row r="12" spans="1:9" ht="19.5" customHeight="1" x14ac:dyDescent="0.25">
      <c r="A12" s="20"/>
      <c r="B12" s="37" t="s">
        <v>17</v>
      </c>
      <c r="C12" s="37"/>
      <c r="D12" s="37"/>
      <c r="E12" s="37"/>
      <c r="F12" s="37"/>
      <c r="G12" s="37"/>
      <c r="H12" s="37"/>
      <c r="I12" s="38"/>
    </row>
    <row r="13" spans="1:9" ht="19.5" customHeight="1" x14ac:dyDescent="0.25">
      <c r="A13" s="20"/>
      <c r="B13" s="17">
        <v>9128.7699999999968</v>
      </c>
      <c r="C13" s="8">
        <v>-807.67</v>
      </c>
      <c r="D13" s="8">
        <v>4566.3764000000001</v>
      </c>
      <c r="E13" s="9">
        <v>12740.56</v>
      </c>
      <c r="F13" s="9">
        <v>-380.53199999999998</v>
      </c>
      <c r="G13" s="10">
        <v>-13548.23</v>
      </c>
      <c r="H13" s="9">
        <v>4414.91</v>
      </c>
      <c r="I13" s="16">
        <f t="shared" ref="I13" si="2">SUM(B13+C13-H13)</f>
        <v>3906.1899999999969</v>
      </c>
    </row>
    <row r="14" spans="1:9" ht="19.5" customHeight="1" x14ac:dyDescent="0.25">
      <c r="A14" s="20"/>
      <c r="B14" s="37" t="s">
        <v>9</v>
      </c>
      <c r="C14" s="37"/>
      <c r="D14" s="37"/>
      <c r="E14" s="37"/>
      <c r="F14" s="37"/>
      <c r="G14" s="37"/>
      <c r="H14" s="37"/>
      <c r="I14" s="38"/>
    </row>
    <row r="15" spans="1:9" ht="19.5" customHeight="1" x14ac:dyDescent="0.25">
      <c r="A15" s="20"/>
      <c r="B15" s="18">
        <v>242498.16999999993</v>
      </c>
      <c r="C15" s="12">
        <v>1371916.6</v>
      </c>
      <c r="D15" s="13">
        <v>60083.9</v>
      </c>
      <c r="E15" s="12">
        <v>1371916.6</v>
      </c>
      <c r="F15" s="14"/>
      <c r="G15" s="15"/>
      <c r="H15" s="10">
        <v>1284966.6499999999</v>
      </c>
      <c r="I15" s="16">
        <f>B15+C15-H15</f>
        <v>329448.12000000011</v>
      </c>
    </row>
    <row r="16" spans="1:9" ht="19.5" customHeight="1" x14ac:dyDescent="0.25">
      <c r="A16" s="20"/>
      <c r="B16" s="37" t="s">
        <v>10</v>
      </c>
      <c r="C16" s="39"/>
      <c r="D16" s="39"/>
      <c r="E16" s="39"/>
      <c r="F16" s="39"/>
      <c r="G16" s="39"/>
      <c r="H16" s="39"/>
      <c r="I16" s="40"/>
    </row>
    <row r="17" spans="1:17" ht="19.5" customHeight="1" x14ac:dyDescent="0.25">
      <c r="A17" s="20"/>
      <c r="B17" s="18">
        <v>3046.9399999999996</v>
      </c>
      <c r="C17" s="11"/>
      <c r="D17" s="11"/>
      <c r="E17" s="11"/>
      <c r="F17" s="11"/>
      <c r="G17" s="11"/>
      <c r="H17" s="10">
        <v>322.76</v>
      </c>
      <c r="I17" s="16">
        <f>SUM(B17+C17-H17)</f>
        <v>2724.1799999999994</v>
      </c>
    </row>
    <row r="18" spans="1:17" ht="19.5" customHeight="1" x14ac:dyDescent="0.25">
      <c r="A18" s="20"/>
      <c r="B18" s="37" t="s">
        <v>19</v>
      </c>
      <c r="C18" s="41"/>
      <c r="D18" s="41"/>
      <c r="E18" s="41"/>
      <c r="F18" s="41"/>
      <c r="G18" s="41"/>
      <c r="H18" s="41"/>
      <c r="I18" s="40"/>
    </row>
    <row r="19" spans="1:17" ht="19.5" customHeight="1" thickBot="1" x14ac:dyDescent="0.3">
      <c r="A19" s="20"/>
      <c r="B19" s="21">
        <v>59307.44</v>
      </c>
      <c r="C19" s="22">
        <v>263568.99</v>
      </c>
      <c r="D19" s="23">
        <v>60083.9</v>
      </c>
      <c r="E19" s="22">
        <v>263568.99</v>
      </c>
      <c r="F19" s="24"/>
      <c r="G19" s="25"/>
      <c r="H19" s="26">
        <v>252204.15</v>
      </c>
      <c r="I19" s="16">
        <f>SUM(B19+C19-H19)</f>
        <v>70672.28</v>
      </c>
    </row>
    <row r="20" spans="1:17" s="6" customFormat="1" ht="19.5" customHeight="1" thickBot="1" x14ac:dyDescent="0.3">
      <c r="A20" s="27" t="s">
        <v>11</v>
      </c>
      <c r="B20" s="28">
        <f>SUM(B19+B17+B15+B7)+B11+B9+B13</f>
        <v>324355.77999999997</v>
      </c>
      <c r="C20" s="28">
        <f t="shared" ref="C20:I20" si="3">SUM(C19+C17+C15+C7)+C11+C9+C13</f>
        <v>1688232.98</v>
      </c>
      <c r="D20" s="28"/>
      <c r="E20" s="28">
        <f t="shared" si="3"/>
        <v>1701781.21</v>
      </c>
      <c r="F20" s="28"/>
      <c r="G20" s="28">
        <f t="shared" si="3"/>
        <v>-13548.23</v>
      </c>
      <c r="H20" s="28">
        <f t="shared" si="3"/>
        <v>1592893.5399999998</v>
      </c>
      <c r="I20" s="32">
        <f t="shared" si="3"/>
        <v>419695.22000000003</v>
      </c>
      <c r="J20" s="5"/>
      <c r="L20" s="7"/>
      <c r="M20" s="7"/>
      <c r="N20" s="7"/>
      <c r="O20" s="7"/>
      <c r="P20" s="7"/>
      <c r="Q20" s="7"/>
    </row>
    <row r="21" spans="1:17" s="6" customFormat="1" ht="16.5" x14ac:dyDescent="0.25">
      <c r="A21" s="29" t="s">
        <v>14</v>
      </c>
      <c r="B21" s="30">
        <f>H20/(B20+C20)*100</f>
        <v>79.146498860502419</v>
      </c>
      <c r="C21" s="29" t="s">
        <v>13</v>
      </c>
      <c r="D21" s="29"/>
      <c r="E21" s="29"/>
      <c r="F21" s="29"/>
      <c r="G21" s="29"/>
      <c r="H21" s="29"/>
      <c r="I21" s="31"/>
    </row>
    <row r="22" spans="1:17" x14ac:dyDescent="0.25">
      <c r="D22" s="2"/>
      <c r="I22"/>
    </row>
    <row r="23" spans="1:17" x14ac:dyDescent="0.25">
      <c r="D23" s="2"/>
    </row>
    <row r="24" spans="1:17" x14ac:dyDescent="0.25">
      <c r="C24" s="2"/>
    </row>
    <row r="26" spans="1:17" x14ac:dyDescent="0.25">
      <c r="E26" s="2"/>
    </row>
  </sheetData>
  <mergeCells count="17">
    <mergeCell ref="B14:I14"/>
    <mergeCell ref="B16:I16"/>
    <mergeCell ref="B18:I18"/>
    <mergeCell ref="A3:A5"/>
    <mergeCell ref="B3:B5"/>
    <mergeCell ref="C3:C5"/>
    <mergeCell ref="B6:I6"/>
    <mergeCell ref="I3:I5"/>
    <mergeCell ref="B8:I8"/>
    <mergeCell ref="B10:I10"/>
    <mergeCell ref="B12:I12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2022-02-02T07:20:21Z</dcterms:modified>
</cp:coreProperties>
</file>