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45" yWindow="5310" windowWidth="2109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11" i="1"/>
  <c r="I9" i="1"/>
  <c r="I7" i="1"/>
  <c r="I5" i="1"/>
  <c r="C14" i="1"/>
  <c r="E14" i="1"/>
  <c r="G14" i="1"/>
  <c r="H14" i="1"/>
  <c r="B14" i="1"/>
  <c r="B15" i="1" l="1"/>
  <c r="I14" i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<sst xmlns="http://schemas.openxmlformats.org/spreadsheetml/2006/main" count="18" uniqueCount="18">
  <si>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</si>
  <si>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</si>
  <si>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</si>
  <si>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</si>
  <si>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</si>
  <si>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</si>
  <si>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</si>
  <si>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</si>
  <si>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</si>
  <si>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</si>
  <si>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</si>
  <si>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</si>
  <si>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ХВ на содержание о/и</t>
  </si>
  <si>
    <t>ГВ на на содержание о/и</t>
  </si>
  <si>
    <t xml:space="preserve">Платежеспособность  - </t>
  </si>
  <si>
    <t>Услуги управляющей компании</t>
  </si>
  <si>
    <t>Зейский, 11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</si>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</sst>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4" fontId="3" fillId="0" borderId="2" xfId="2" applyNumberFormat="1" applyFont="1" applyFill="1" applyBorder="1" applyAlignment="1">
      <alignment horizontal="center" vertical="top"/>
    </xf>
    <xf numFmtId="166" fontId="3" fillId="0" borderId="2" xfId="2" applyNumberFormat="1" applyFont="1" applyFill="1" applyBorder="1" applyAlignment="1">
      <alignment horizontal="center" vertical="top"/>
    </xf>
    <xf numFmtId="0" fontId="3" fillId="0" borderId="2" xfId="2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3" fillId="0" borderId="8" xfId="2" applyNumberFormat="1" applyFont="1" applyFill="1" applyBorder="1" applyAlignment="1">
      <alignment horizontal="center" vertical="top"/>
    </xf>
    <xf numFmtId="4" fontId="3" fillId="0" borderId="8" xfId="2" applyNumberFormat="1" applyFont="1" applyFill="1" applyBorder="1" applyAlignment="1">
      <alignment horizontal="center" vertical="top"/>
    </xf>
    <xf numFmtId="0" fontId="3" fillId="0" borderId="8" xfId="2" applyNumberFormat="1" applyFont="1" applyFill="1" applyBorder="1" applyAlignment="1">
      <alignment horizontal="center" vertical="top"/>
    </xf>
    <xf numFmtId="4" fontId="3" fillId="0" borderId="8" xfId="3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/>
    </xf>
    <xf numFmtId="4" fontId="3" fillId="0" borderId="14" xfId="1" applyNumberFormat="1" applyFont="1" applyFill="1" applyBorder="1" applyAlignment="1">
      <alignment horizontal="center" vertical="top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2" fillId="0" borderId="18" xfId="0" applyFont="1" applyBorder="1"/>
    <xf numFmtId="0" fontId="2" fillId="0" borderId="19" xfId="0" applyFont="1" applyBorder="1"/>
    <xf numFmtId="0" fontId="4" fillId="0" borderId="0" xfId="0" applyFont="1"/>
    <xf numFmtId="0" fontId="4" fillId="0" borderId="17" xfId="0" applyFont="1" applyBorder="1"/>
    <xf numFmtId="4" fontId="4" fillId="0" borderId="0" xfId="0" applyNumberFormat="1" applyFont="1"/>
    <xf numFmtId="0" fontId="4" fillId="0" borderId="19" xfId="0" applyFont="1" applyBorder="1" applyAlignment="1">
      <alignment horizontal="left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3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10" zoomScaleNormal="100" workbookViewId="0">
      <selection activeCell="G3" sqref="G3"/>
    </sheetView>
  </sheetViews>
  <sheetFormatPr defaultRowHeight="15" x14ac:dyDescent="0.25"/>
  <cols>
    <col min="1" max="1" width="22.28515625" customWidth="1"/>
    <col min="2" max="3" width="17.5703125" customWidth="1"/>
    <col min="4" max="4" width="16.5703125" customWidth="1"/>
    <col min="5" max="5" width="18.28515625" customWidth="1"/>
    <col min="6" max="6" width="17" customWidth="1"/>
    <col min="7" max="7" width="18.42578125" customWidth="1"/>
    <col min="8" max="8" width="19" customWidth="1"/>
    <col min="9" max="9" width="16.28515625" customWidth="1"/>
    <col min="10" max="10" width="13.28515625" customWidth="1"/>
    <col min="11" max="11" width="12.7109375" bestFit="1" customWidth="1"/>
  </cols>
  <sheetData>
    <row r="1" spans="1:11" s="35" customFormat="1" ht="16.5" x14ac:dyDescent="0.25">
      <c r="B1" s="47" t="s">
        <v>17</v>
      </c>
      <c r="C1" s="47"/>
      <c r="D1" s="47"/>
      <c r="E1" s="47"/>
      <c r="F1" s="47"/>
      <c r="G1" s="47"/>
      <c r="H1" s="47"/>
    </row>
    <row r="2" spans="1:11" s="1" customFormat="1" ht="17.25" thickBot="1" x14ac:dyDescent="0.3">
      <c r="B2" s="17"/>
      <c r="C2" s="17"/>
      <c r="D2" s="17"/>
      <c r="E2" s="17"/>
      <c r="F2" s="17"/>
      <c r="G2" s="17"/>
      <c r="H2" s="17"/>
    </row>
    <row r="3" spans="1:11" s="1" customFormat="1" ht="50.25" thickBot="1" x14ac:dyDescent="0.3">
      <c r="A3" s="32" t="s">
        <v>0</v>
      </c>
      <c r="B3" s="18" t="s">
        <v>1</v>
      </c>
      <c r="C3" s="19" t="s">
        <v>2</v>
      </c>
      <c r="D3" s="19" t="s">
        <v>11</v>
      </c>
      <c r="E3" s="19" t="s">
        <v>3</v>
      </c>
      <c r="F3" s="19" t="s">
        <v>4</v>
      </c>
      <c r="G3" s="19" t="s">
        <v>5</v>
      </c>
      <c r="H3" s="19" t="s">
        <v>6</v>
      </c>
      <c r="I3" s="20" t="s">
        <v>7</v>
      </c>
    </row>
    <row r="4" spans="1:11" s="35" customFormat="1" ht="19.5" customHeight="1" x14ac:dyDescent="0.25">
      <c r="A4" s="36" t="s">
        <v>16</v>
      </c>
      <c r="B4" s="43" t="s">
        <v>12</v>
      </c>
      <c r="C4" s="43"/>
      <c r="D4" s="43"/>
      <c r="E4" s="43"/>
      <c r="F4" s="43"/>
      <c r="G4" s="43"/>
      <c r="H4" s="43"/>
      <c r="I4" s="44"/>
      <c r="J4" s="37"/>
    </row>
    <row r="5" spans="1:11" s="1" customFormat="1" ht="19.5" customHeight="1" x14ac:dyDescent="0.25">
      <c r="A5" s="33"/>
      <c r="B5" s="28">
        <v>630.85888999999997</v>
      </c>
      <c r="C5" s="2">
        <v>1576.4</v>
      </c>
      <c r="D5" s="3">
        <v>72.850772000000006</v>
      </c>
      <c r="E5" s="4">
        <v>1576.4</v>
      </c>
      <c r="F5" s="3"/>
      <c r="G5" s="2"/>
      <c r="H5" s="5">
        <v>1573.9888900000001</v>
      </c>
      <c r="I5" s="21">
        <f>B5+C5-H5</f>
        <v>633.27</v>
      </c>
      <c r="J5" s="16"/>
      <c r="K5" s="16"/>
    </row>
    <row r="6" spans="1:11" s="1" customFormat="1" ht="19.5" customHeight="1" x14ac:dyDescent="0.25">
      <c r="A6" s="33"/>
      <c r="B6" s="45" t="s">
        <v>13</v>
      </c>
      <c r="C6" s="45"/>
      <c r="D6" s="45"/>
      <c r="E6" s="45"/>
      <c r="F6" s="45"/>
      <c r="G6" s="45"/>
      <c r="H6" s="45"/>
      <c r="I6" s="46"/>
      <c r="J6" s="16"/>
    </row>
    <row r="7" spans="1:11" s="1" customFormat="1" ht="19.5" customHeight="1" x14ac:dyDescent="0.25">
      <c r="A7" s="33"/>
      <c r="B7" s="29">
        <v>4365.8239600000034</v>
      </c>
      <c r="C7" s="6">
        <v>16173.64</v>
      </c>
      <c r="D7" s="7">
        <v>72.850772000000006</v>
      </c>
      <c r="E7" s="6">
        <v>16173.64</v>
      </c>
      <c r="F7" s="7"/>
      <c r="G7" s="8"/>
      <c r="H7" s="5">
        <v>14289.32</v>
      </c>
      <c r="I7" s="21">
        <f>B7+C7-H7</f>
        <v>6250.1439600000012</v>
      </c>
      <c r="J7" s="16"/>
    </row>
    <row r="8" spans="1:11" s="1" customFormat="1" ht="19.5" customHeight="1" x14ac:dyDescent="0.25">
      <c r="A8" s="33"/>
      <c r="B8" s="45" t="s">
        <v>8</v>
      </c>
      <c r="C8" s="45"/>
      <c r="D8" s="45"/>
      <c r="E8" s="45"/>
      <c r="F8" s="45"/>
      <c r="G8" s="45"/>
      <c r="H8" s="45"/>
      <c r="I8" s="46"/>
      <c r="J8" s="16"/>
    </row>
    <row r="9" spans="1:11" s="1" customFormat="1" ht="19.5" customHeight="1" x14ac:dyDescent="0.25">
      <c r="A9" s="33"/>
      <c r="B9" s="30">
        <v>137991.05599999992</v>
      </c>
      <c r="C9" s="9">
        <v>452308.17</v>
      </c>
      <c r="D9" s="10">
        <v>20399.5</v>
      </c>
      <c r="E9" s="9">
        <v>465789.01</v>
      </c>
      <c r="F9" s="11"/>
      <c r="G9" s="11"/>
      <c r="H9" s="5">
        <v>410922.7759999999</v>
      </c>
      <c r="I9" s="21">
        <f>B9+C9-H9</f>
        <v>179376.45</v>
      </c>
      <c r="J9" s="16"/>
      <c r="K9" s="16"/>
    </row>
    <row r="10" spans="1:11" s="1" customFormat="1" ht="19.5" customHeight="1" x14ac:dyDescent="0.25">
      <c r="A10" s="33"/>
      <c r="B10" s="45" t="s">
        <v>9</v>
      </c>
      <c r="C10" s="48"/>
      <c r="D10" s="48"/>
      <c r="E10" s="48"/>
      <c r="F10" s="48"/>
      <c r="G10" s="48"/>
      <c r="H10" s="48"/>
      <c r="I10" s="49"/>
      <c r="J10" s="16"/>
    </row>
    <row r="11" spans="1:11" s="1" customFormat="1" ht="19.5" customHeight="1" x14ac:dyDescent="0.25">
      <c r="A11" s="33"/>
      <c r="B11" s="30">
        <v>4385.55</v>
      </c>
      <c r="C11" s="12"/>
      <c r="D11" s="13"/>
      <c r="E11" s="14"/>
      <c r="F11" s="15"/>
      <c r="G11" s="15"/>
      <c r="H11" s="5">
        <v>6.239999999999597</v>
      </c>
      <c r="I11" s="21">
        <f>B11+C11-H11</f>
        <v>4379.3100000000004</v>
      </c>
      <c r="J11" s="16"/>
      <c r="K11" s="16"/>
    </row>
    <row r="12" spans="1:11" s="1" customFormat="1" ht="19.5" customHeight="1" x14ac:dyDescent="0.25">
      <c r="A12" s="33"/>
      <c r="B12" s="45" t="s">
        <v>15</v>
      </c>
      <c r="C12" s="48"/>
      <c r="D12" s="48"/>
      <c r="E12" s="48"/>
      <c r="F12" s="48"/>
      <c r="G12" s="48"/>
      <c r="H12" s="48"/>
      <c r="I12" s="49"/>
      <c r="J12" s="16"/>
    </row>
    <row r="13" spans="1:11" s="1" customFormat="1" ht="19.5" customHeight="1" thickBot="1" x14ac:dyDescent="0.3">
      <c r="A13" s="34"/>
      <c r="B13" s="31">
        <v>29932.789999999979</v>
      </c>
      <c r="C13" s="23">
        <v>89486.68</v>
      </c>
      <c r="D13" s="24">
        <v>20399.5</v>
      </c>
      <c r="E13" s="25">
        <v>89486.68</v>
      </c>
      <c r="F13" s="26"/>
      <c r="G13" s="26"/>
      <c r="H13" s="27">
        <v>79607.709999999963</v>
      </c>
      <c r="I13" s="22">
        <f>B13+C13-H13</f>
        <v>39811.760000000009</v>
      </c>
      <c r="J13" s="16"/>
      <c r="K13" s="16"/>
    </row>
    <row r="14" spans="1:11" s="35" customFormat="1" ht="19.5" customHeight="1" thickBot="1" x14ac:dyDescent="0.3">
      <c r="A14" s="38" t="s">
        <v>10</v>
      </c>
      <c r="B14" s="39">
        <f>B13+B11+B9+B7+B5</f>
        <v>177306.0788499999</v>
      </c>
      <c r="C14" s="40">
        <f t="shared" ref="C14:H14" si="0">C13+C11+C9+C7+C5</f>
        <v>559544.89</v>
      </c>
      <c r="D14" s="40"/>
      <c r="E14" s="40">
        <f t="shared" si="0"/>
        <v>573025.73</v>
      </c>
      <c r="F14" s="40"/>
      <c r="G14" s="40">
        <f t="shared" si="0"/>
        <v>0</v>
      </c>
      <c r="H14" s="40">
        <f t="shared" si="0"/>
        <v>506400.03488999984</v>
      </c>
      <c r="I14" s="41">
        <f>B14+C14-H14</f>
        <v>230450.93396000011</v>
      </c>
      <c r="J14" s="37"/>
    </row>
    <row r="15" spans="1:11" s="35" customFormat="1" ht="19.5" customHeight="1" x14ac:dyDescent="0.25">
      <c r="A15" s="35" t="s">
        <v>14</v>
      </c>
      <c r="B15" s="42">
        <f>H14/(B14+C14)</f>
        <v>0.68724892318501818</v>
      </c>
      <c r="J15" s="37"/>
    </row>
    <row r="16" spans="1:11" s="1" customFormat="1" ht="16.5" x14ac:dyDescent="0.25"/>
    <row r="17" spans="3:3" s="1" customFormat="1" ht="16.5" x14ac:dyDescent="0.25">
      <c r="C17" s="16"/>
    </row>
  </sheetData>
  <mergeCells count="6">
    <mergeCell ref="B4:I4"/>
    <mergeCell ref="B6:I6"/>
    <mergeCell ref="B1:H1"/>
    <mergeCell ref="B12:I12"/>
    <mergeCell ref="B8:I8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2022-01-31T04:45:29Z</dcterms:modified>
</cp:coreProperties>
</file>