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35" yWindow="4650" windowWidth="20670" windowHeight="802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2" i="1" l="1"/>
  <c r="I9" i="1"/>
  <c r="I6" i="1" l="1"/>
  <c r="B43" i="1" l="1"/>
  <c r="C43" i="1" l="1"/>
  <c r="E43" i="1"/>
  <c r="G43" i="1"/>
  <c r="H43" i="1"/>
  <c r="B44" i="1" l="1"/>
  <c r="I27" i="1"/>
  <c r="I42" i="1"/>
  <c r="I39" i="1"/>
  <c r="I36" i="1"/>
  <c r="I33" i="1"/>
  <c r="I30" i="1"/>
  <c r="I24" i="1"/>
  <c r="I21" i="1"/>
  <c r="I18" i="1"/>
  <c r="I15" i="1"/>
  <c r="I43" i="1" l="1"/>
</calcChain>
</file>

<file path=xl/sharedStrings.xml><?xml version="1.0" encoding="utf-8"?>
<sst xmlns="http://schemas.openxmlformats.org/spreadsheetml/2006/main" count="39" uniqueCount="33">
  <si>
    <t>Адрес МКД</t>
  </si>
  <si>
    <t>Отведение сточных вод</t>
  </si>
  <si>
    <t xml:space="preserve">ООО "ВОДОКАНАЛ " 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</si>
  <si>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</si>
  <si>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</si>
  <si>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</si>
  <si>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</si>
  <si>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</si>
  <si>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</si>
  <si>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</si>
  <si>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Холодная вода</t>
  </si>
  <si>
    <t xml:space="preserve">ООО "ВОДОКАНАЛ" </t>
  </si>
  <si>
    <t>Тепловая энергия (отопление)</t>
  </si>
  <si>
    <t>Содержание общего имущества</t>
  </si>
  <si>
    <t>Услуги управляющей компании.</t>
  </si>
  <si>
    <t>Итого:</t>
  </si>
  <si>
    <t>Потребленный объем</t>
  </si>
  <si>
    <t>ХВ на ГВ</t>
  </si>
  <si>
    <t>Тепловая энергия на подогрев ХВ для ГВ</t>
  </si>
  <si>
    <t>ООО "Концепт Плюс"</t>
  </si>
  <si>
    <t>Электроэнергия</t>
  </si>
  <si>
    <t>Белогорское отделение ПАО "ДЭК" "Амурэнергосбыт"</t>
  </si>
  <si>
    <t xml:space="preserve">ХВ на содержание о/и </t>
  </si>
  <si>
    <t>ХВ на ГВ содержание о/и</t>
  </si>
  <si>
    <t>Электроэнергия на содержание о/и</t>
  </si>
  <si>
    <t>ООО "УК Концепт-1"</t>
  </si>
  <si>
    <t>ООО "Городские энергетические сети"</t>
  </si>
  <si>
    <t xml:space="preserve">Платежеспособность  - </t>
  </si>
  <si>
    <t>Тепловая энергия на подогрев ХВ для ГВ на сод. о/и</t>
  </si>
  <si>
    <t>ООО "Трансэкосервис"</t>
  </si>
  <si>
    <t>Обращение с ТКО</t>
  </si>
  <si>
    <t>Скорикова, 33</t>
  </si>
  <si>
    <t xml:space="preserve">Сведения за 2021 год о начислении платы за ЖКУ.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</si>
</sst>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00000"/>
    <numFmt numFmtId="166" formatCode="0.000000"/>
    <numFmt numFmtId="167" formatCode="0.0000"/>
    <numFmt numFmtId="168" formatCode="#,##0.0"/>
    <numFmt numFmtId="169" formatCode="#,##0.0000"/>
    <numFmt numFmtId="170" formatCode="0.0%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8" fontId="3" fillId="2" borderId="6" xfId="0" applyNumberFormat="1" applyFont="1" applyFill="1" applyBorder="1" applyAlignment="1">
      <alignment horizontal="center"/>
    </xf>
    <xf numFmtId="166" fontId="3" fillId="2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" fontId="4" fillId="2" borderId="6" xfId="3" applyNumberFormat="1" applyFont="1" applyFill="1" applyBorder="1" applyAlignment="1">
      <alignment horizontal="center" vertical="top"/>
    </xf>
    <xf numFmtId="167" fontId="4" fillId="2" borderId="6" xfId="3" applyNumberFormat="1" applyFont="1" applyFill="1" applyBorder="1" applyAlignment="1">
      <alignment horizontal="center" vertical="top"/>
    </xf>
    <xf numFmtId="0" fontId="4" fillId="2" borderId="6" xfId="3" applyNumberFormat="1" applyFont="1" applyFill="1" applyBorder="1" applyAlignment="1">
      <alignment horizontal="center" vertical="top"/>
    </xf>
    <xf numFmtId="4" fontId="4" fillId="2" borderId="8" xfId="3" applyNumberFormat="1" applyFont="1" applyFill="1" applyBorder="1" applyAlignment="1">
      <alignment horizontal="center" vertical="top"/>
    </xf>
    <xf numFmtId="166" fontId="4" fillId="2" borderId="6" xfId="3" applyNumberFormat="1" applyFont="1" applyFill="1" applyBorder="1" applyAlignment="1">
      <alignment horizontal="center" vertical="top"/>
    </xf>
    <xf numFmtId="4" fontId="4" fillId="2" borderId="6" xfId="4" applyNumberFormat="1" applyFont="1" applyFill="1" applyBorder="1" applyAlignment="1">
      <alignment horizontal="center" vertical="top"/>
    </xf>
    <xf numFmtId="168" fontId="4" fillId="2" borderId="6" xfId="4" applyNumberFormat="1" applyFont="1" applyFill="1" applyBorder="1" applyAlignment="1">
      <alignment horizontal="center" vertical="top"/>
    </xf>
    <xf numFmtId="0" fontId="4" fillId="2" borderId="6" xfId="4" applyNumberFormat="1" applyFont="1" applyFill="1" applyBorder="1" applyAlignment="1">
      <alignment horizontal="center" vertical="top"/>
    </xf>
    <xf numFmtId="164" fontId="3" fillId="2" borderId="6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2" fillId="0" borderId="0" xfId="0" applyFont="1"/>
    <xf numFmtId="170" fontId="6" fillId="0" borderId="0" xfId="0" applyNumberFormat="1" applyFont="1" applyAlignment="1">
      <alignment horizontal="left"/>
    </xf>
    <xf numFmtId="0" fontId="8" fillId="0" borderId="0" xfId="0" applyFont="1"/>
    <xf numFmtId="4" fontId="8" fillId="0" borderId="0" xfId="0" applyNumberFormat="1" applyFont="1"/>
    <xf numFmtId="4" fontId="2" fillId="0" borderId="0" xfId="0" applyNumberFormat="1" applyFont="1"/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4" fontId="6" fillId="0" borderId="20" xfId="0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169" fontId="3" fillId="2" borderId="17" xfId="0" applyNumberFormat="1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3" fontId="3" fillId="2" borderId="17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4" fillId="2" borderId="8" xfId="4" applyNumberFormat="1" applyFont="1" applyFill="1" applyBorder="1" applyAlignment="1">
      <alignment horizontal="center" vertical="top"/>
    </xf>
    <xf numFmtId="4" fontId="4" fillId="2" borderId="23" xfId="0" applyNumberFormat="1" applyFont="1" applyFill="1" applyBorder="1" applyAlignment="1">
      <alignment horizontal="center" vertical="top"/>
    </xf>
    <xf numFmtId="0" fontId="3" fillId="0" borderId="24" xfId="0" applyFont="1" applyBorder="1" applyAlignment="1">
      <alignment horizontal="center"/>
    </xf>
    <xf numFmtId="4" fontId="6" fillId="0" borderId="25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27" xfId="0" applyFont="1" applyBorder="1"/>
    <xf numFmtId="0" fontId="3" fillId="0" borderId="28" xfId="0" applyFont="1" applyBorder="1"/>
    <xf numFmtId="0" fontId="6" fillId="0" borderId="28" xfId="0" applyFont="1" applyBorder="1" applyAlignment="1">
      <alignment horizontal="left"/>
    </xf>
    <xf numFmtId="4" fontId="3" fillId="0" borderId="14" xfId="0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7" fillId="0" borderId="21" xfId="1" applyNumberFormat="1" applyFont="1" applyFill="1" applyBorder="1" applyAlignment="1">
      <alignment horizontal="center" vertical="top" wrapText="1"/>
    </xf>
    <xf numFmtId="0" fontId="6" fillId="0" borderId="21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top" wrapText="1"/>
    </xf>
    <xf numFmtId="0" fontId="7" fillId="2" borderId="2" xfId="2" applyNumberFormat="1" applyFont="1" applyFill="1" applyBorder="1" applyAlignment="1">
      <alignment horizontal="center" vertical="top" wrapText="1"/>
    </xf>
    <xf numFmtId="0" fontId="7" fillId="2" borderId="12" xfId="2" applyNumberFormat="1" applyFont="1" applyFill="1" applyBorder="1" applyAlignment="1">
      <alignment horizontal="center" vertical="top" wrapText="1"/>
    </xf>
  </cellXfs>
  <cellStyles count="5">
    <cellStyle name="Обычный" xfId="0" builtinId="0"/>
    <cellStyle name="Обычный_горэнерго" xfId="3"/>
    <cellStyle name="Обычный_Лист12" xfId="4"/>
    <cellStyle name="Обычный_Лист7" xfId="2"/>
    <cellStyle name="Обычный_Лист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topLeftCell="A40" zoomScaleNormal="100" workbookViewId="0">
      <selection activeCell="D15" sqref="D15:H15"/>
    </sheetView>
  </sheetViews>
  <sheetFormatPr defaultRowHeight="15" x14ac:dyDescent="0.25"/>
  <cols>
    <col min="1" max="1" width="22.5703125" customWidth="1"/>
    <col min="2" max="2" width="13.7109375" customWidth="1"/>
    <col min="3" max="4" width="16" customWidth="1"/>
    <col min="5" max="5" width="16.42578125" customWidth="1"/>
    <col min="6" max="6" width="16.28515625" customWidth="1"/>
    <col min="7" max="7" width="16.140625" customWidth="1"/>
    <col min="8" max="8" width="16" customWidth="1"/>
    <col min="9" max="9" width="13.7109375" customWidth="1"/>
    <col min="10" max="10" width="12.42578125" customWidth="1"/>
  </cols>
  <sheetData>
    <row r="1" spans="1:9" s="23" customFormat="1" ht="16.5" x14ac:dyDescent="0.25">
      <c r="A1" s="22"/>
      <c r="B1" s="56" t="s">
        <v>32</v>
      </c>
      <c r="C1" s="56"/>
      <c r="D1" s="56"/>
      <c r="E1" s="56"/>
      <c r="F1" s="56"/>
      <c r="G1" s="56"/>
      <c r="H1" s="56"/>
      <c r="I1" s="22"/>
    </row>
    <row r="2" spans="1:9" ht="17.25" thickBot="1" x14ac:dyDescent="0.3">
      <c r="A2" s="1"/>
      <c r="B2" s="2"/>
      <c r="C2" s="2"/>
      <c r="D2" s="2"/>
      <c r="E2" s="2"/>
      <c r="F2" s="2"/>
      <c r="G2" s="2"/>
      <c r="H2" s="2"/>
      <c r="I2" s="1"/>
    </row>
    <row r="3" spans="1:9" ht="50.25" thickBot="1" x14ac:dyDescent="0.3">
      <c r="A3" s="45" t="s">
        <v>0</v>
      </c>
      <c r="B3" s="28" t="s">
        <v>3</v>
      </c>
      <c r="C3" s="29" t="s">
        <v>4</v>
      </c>
      <c r="D3" s="29" t="s">
        <v>16</v>
      </c>
      <c r="E3" s="29" t="s">
        <v>5</v>
      </c>
      <c r="F3" s="29" t="s">
        <v>6</v>
      </c>
      <c r="G3" s="29" t="s">
        <v>7</v>
      </c>
      <c r="H3" s="29" t="s">
        <v>8</v>
      </c>
      <c r="I3" s="30" t="s">
        <v>9</v>
      </c>
    </row>
    <row r="4" spans="1:9" ht="16.5" x14ac:dyDescent="0.25">
      <c r="A4" s="46" t="s">
        <v>31</v>
      </c>
      <c r="B4" s="57" t="s">
        <v>1</v>
      </c>
      <c r="C4" s="58"/>
      <c r="D4" s="58"/>
      <c r="E4" s="58"/>
      <c r="F4" s="58"/>
      <c r="G4" s="58"/>
      <c r="H4" s="58"/>
      <c r="I4" s="59"/>
    </row>
    <row r="5" spans="1:9" ht="16.5" x14ac:dyDescent="0.25">
      <c r="A5" s="47"/>
      <c r="B5" s="60" t="s">
        <v>2</v>
      </c>
      <c r="C5" s="61"/>
      <c r="D5" s="61"/>
      <c r="E5" s="61"/>
      <c r="F5" s="61"/>
      <c r="G5" s="61"/>
      <c r="H5" s="61"/>
      <c r="I5" s="62"/>
    </row>
    <row r="6" spans="1:9" ht="16.5" x14ac:dyDescent="0.25">
      <c r="A6" s="47"/>
      <c r="B6" s="40">
        <v>17017.160000000003</v>
      </c>
      <c r="C6" s="3">
        <v>51643.7</v>
      </c>
      <c r="D6" s="3">
        <v>1709.1298159999999</v>
      </c>
      <c r="E6" s="3">
        <v>56931.14</v>
      </c>
      <c r="F6" s="3">
        <v>-164.94790900000001</v>
      </c>
      <c r="G6" s="3">
        <v>-5287.44</v>
      </c>
      <c r="H6" s="3">
        <v>66856.06</v>
      </c>
      <c r="I6" s="31">
        <f>B6+C6-H6</f>
        <v>1804.8000000000029</v>
      </c>
    </row>
    <row r="7" spans="1:9" ht="16.5" x14ac:dyDescent="0.25">
      <c r="A7" s="48"/>
      <c r="B7" s="52" t="s">
        <v>10</v>
      </c>
      <c r="C7" s="52"/>
      <c r="D7" s="52"/>
      <c r="E7" s="52"/>
      <c r="F7" s="52"/>
      <c r="G7" s="52"/>
      <c r="H7" s="52"/>
      <c r="I7" s="53"/>
    </row>
    <row r="8" spans="1:9" ht="16.5" x14ac:dyDescent="0.25">
      <c r="A8" s="48"/>
      <c r="B8" s="54" t="s">
        <v>11</v>
      </c>
      <c r="C8" s="54"/>
      <c r="D8" s="54"/>
      <c r="E8" s="54"/>
      <c r="F8" s="54"/>
      <c r="G8" s="54"/>
      <c r="H8" s="54"/>
      <c r="I8" s="55"/>
    </row>
    <row r="9" spans="1:9" ht="16.5" x14ac:dyDescent="0.25">
      <c r="A9" s="48"/>
      <c r="B9" s="40">
        <v>7397.0400000000009</v>
      </c>
      <c r="C9" s="4">
        <v>23643.08</v>
      </c>
      <c r="D9" s="5"/>
      <c r="E9" s="6">
        <v>25994.95</v>
      </c>
      <c r="F9" s="7">
        <v>-111.93346200000001</v>
      </c>
      <c r="G9" s="6">
        <v>-2351.87</v>
      </c>
      <c r="H9" s="3">
        <v>30497.39</v>
      </c>
      <c r="I9" s="51">
        <f>B9+C9-H9</f>
        <v>542.7300000000032</v>
      </c>
    </row>
    <row r="10" spans="1:9" ht="16.5" x14ac:dyDescent="0.25">
      <c r="A10" s="48"/>
      <c r="B10" s="52" t="s">
        <v>22</v>
      </c>
      <c r="C10" s="52"/>
      <c r="D10" s="52"/>
      <c r="E10" s="52"/>
      <c r="F10" s="52"/>
      <c r="G10" s="52"/>
      <c r="H10" s="52"/>
      <c r="I10" s="53"/>
    </row>
    <row r="11" spans="1:9" ht="16.5" x14ac:dyDescent="0.25">
      <c r="A11" s="48"/>
      <c r="B11" s="54" t="s">
        <v>25</v>
      </c>
      <c r="C11" s="54"/>
      <c r="D11" s="54"/>
      <c r="E11" s="54"/>
      <c r="F11" s="54"/>
      <c r="G11" s="54"/>
      <c r="H11" s="54"/>
      <c r="I11" s="55"/>
    </row>
    <row r="12" spans="1:9" ht="16.5" x14ac:dyDescent="0.25">
      <c r="A12" s="48"/>
      <c r="B12" s="40">
        <v>494.76000000000022</v>
      </c>
      <c r="C12" s="8">
        <v>21035.58</v>
      </c>
      <c r="D12" s="8">
        <v>403.25975399999999</v>
      </c>
      <c r="E12" s="8">
        <v>8815.5</v>
      </c>
      <c r="F12" s="8"/>
      <c r="G12" s="8">
        <v>12220.08</v>
      </c>
      <c r="H12" s="3">
        <v>18775.560000000001</v>
      </c>
      <c r="I12" s="31">
        <f>B12+C12-H12</f>
        <v>2754.7800000000025</v>
      </c>
    </row>
    <row r="13" spans="1:9" ht="16.5" x14ac:dyDescent="0.25">
      <c r="A13" s="48"/>
      <c r="B13" s="52" t="s">
        <v>17</v>
      </c>
      <c r="C13" s="52"/>
      <c r="D13" s="52"/>
      <c r="E13" s="52"/>
      <c r="F13" s="52"/>
      <c r="G13" s="52"/>
      <c r="H13" s="52"/>
      <c r="I13" s="53"/>
    </row>
    <row r="14" spans="1:9" ht="16.5" x14ac:dyDescent="0.25">
      <c r="A14" s="48"/>
      <c r="B14" s="54" t="s">
        <v>11</v>
      </c>
      <c r="C14" s="54"/>
      <c r="D14" s="54"/>
      <c r="E14" s="54"/>
      <c r="F14" s="54"/>
      <c r="G14" s="54"/>
      <c r="H14" s="54"/>
      <c r="I14" s="55"/>
    </row>
    <row r="15" spans="1:9" ht="16.5" x14ac:dyDescent="0.25">
      <c r="A15" s="48"/>
      <c r="B15" s="40">
        <v>3545.5200000000004</v>
      </c>
      <c r="C15" s="8">
        <v>9638.06</v>
      </c>
      <c r="D15" s="8">
        <v>509.26333399999999</v>
      </c>
      <c r="E15" s="8">
        <v>10862.6</v>
      </c>
      <c r="F15" s="8">
        <v>-58.384314000000003</v>
      </c>
      <c r="G15" s="8">
        <v>-1224.54</v>
      </c>
      <c r="H15" s="3">
        <v>12833.11</v>
      </c>
      <c r="I15" s="31">
        <f>B15+C15-H15</f>
        <v>350.46999999999935</v>
      </c>
    </row>
    <row r="16" spans="1:9" ht="16.5" x14ac:dyDescent="0.25">
      <c r="A16" s="48"/>
      <c r="B16" s="52" t="s">
        <v>23</v>
      </c>
      <c r="C16" s="52"/>
      <c r="D16" s="52"/>
      <c r="E16" s="52"/>
      <c r="F16" s="52"/>
      <c r="G16" s="52"/>
      <c r="H16" s="52"/>
      <c r="I16" s="53"/>
    </row>
    <row r="17" spans="1:9" ht="16.5" x14ac:dyDescent="0.25">
      <c r="A17" s="48"/>
      <c r="B17" s="54" t="s">
        <v>25</v>
      </c>
      <c r="C17" s="54"/>
      <c r="D17" s="54"/>
      <c r="E17" s="54"/>
      <c r="F17" s="54"/>
      <c r="G17" s="54"/>
      <c r="H17" s="54"/>
      <c r="I17" s="55"/>
    </row>
    <row r="18" spans="1:9" ht="16.5" x14ac:dyDescent="0.25">
      <c r="A18" s="48"/>
      <c r="B18" s="40">
        <v>491.52000000000044</v>
      </c>
      <c r="C18" s="9">
        <v>2520.6</v>
      </c>
      <c r="D18" s="8">
        <v>116.464308</v>
      </c>
      <c r="E18" s="9">
        <v>2520.6</v>
      </c>
      <c r="F18" s="8"/>
      <c r="G18" s="9"/>
      <c r="H18" s="3">
        <v>2606.4499999999998</v>
      </c>
      <c r="I18" s="31">
        <f>B18+C18-H18</f>
        <v>405.67000000000053</v>
      </c>
    </row>
    <row r="19" spans="1:9" ht="15" customHeight="1" x14ac:dyDescent="0.25">
      <c r="A19" s="48"/>
      <c r="B19" s="73" t="s">
        <v>12</v>
      </c>
      <c r="C19" s="73"/>
      <c r="D19" s="73"/>
      <c r="E19" s="73"/>
      <c r="F19" s="73"/>
      <c r="G19" s="73"/>
      <c r="H19" s="73"/>
      <c r="I19" s="74"/>
    </row>
    <row r="20" spans="1:9" ht="16.5" x14ac:dyDescent="0.25">
      <c r="A20" s="48"/>
      <c r="B20" s="63" t="s">
        <v>26</v>
      </c>
      <c r="C20" s="63"/>
      <c r="D20" s="63"/>
      <c r="E20" s="63"/>
      <c r="F20" s="63"/>
      <c r="G20" s="63"/>
      <c r="H20" s="63"/>
      <c r="I20" s="64"/>
    </row>
    <row r="21" spans="1:9" ht="16.5" x14ac:dyDescent="0.25">
      <c r="A21" s="48"/>
      <c r="B21" s="40">
        <v>366606.18999999994</v>
      </c>
      <c r="C21" s="10">
        <v>981721.09</v>
      </c>
      <c r="D21" s="11">
        <v>316.37399900000003</v>
      </c>
      <c r="E21" s="10">
        <v>981721.09</v>
      </c>
      <c r="F21" s="12"/>
      <c r="G21" s="10"/>
      <c r="H21" s="3">
        <v>1301452.1100000001</v>
      </c>
      <c r="I21" s="31">
        <f>B21+C21-H21</f>
        <v>46875.169999999693</v>
      </c>
    </row>
    <row r="22" spans="1:9" ht="16.5" x14ac:dyDescent="0.25">
      <c r="A22" s="48"/>
      <c r="B22" s="65" t="s">
        <v>18</v>
      </c>
      <c r="C22" s="65"/>
      <c r="D22" s="65"/>
      <c r="E22" s="65"/>
      <c r="F22" s="65"/>
      <c r="G22" s="65"/>
      <c r="H22" s="65"/>
      <c r="I22" s="66"/>
    </row>
    <row r="23" spans="1:9" ht="15" customHeight="1" x14ac:dyDescent="0.25">
      <c r="A23" s="48"/>
      <c r="B23" s="63" t="s">
        <v>26</v>
      </c>
      <c r="C23" s="63"/>
      <c r="D23" s="63"/>
      <c r="E23" s="63"/>
      <c r="F23" s="63"/>
      <c r="G23" s="63"/>
      <c r="H23" s="63"/>
      <c r="I23" s="64"/>
    </row>
    <row r="24" spans="1:9" ht="16.5" x14ac:dyDescent="0.25">
      <c r="A24" s="48"/>
      <c r="B24" s="13">
        <v>27180.210000000006</v>
      </c>
      <c r="C24" s="10">
        <v>76227.27</v>
      </c>
      <c r="D24" s="14">
        <v>27.016216</v>
      </c>
      <c r="E24" s="10">
        <v>83950.03</v>
      </c>
      <c r="F24" s="11"/>
      <c r="G24" s="10">
        <v>-7722.78</v>
      </c>
      <c r="H24" s="3">
        <v>95405.64</v>
      </c>
      <c r="I24" s="31">
        <f>B24+C24-H24</f>
        <v>8001.8400000000111</v>
      </c>
    </row>
    <row r="25" spans="1:9" ht="16.5" x14ac:dyDescent="0.25">
      <c r="A25" s="48"/>
      <c r="B25" s="65" t="s">
        <v>28</v>
      </c>
      <c r="C25" s="65"/>
      <c r="D25" s="65"/>
      <c r="E25" s="65"/>
      <c r="F25" s="65"/>
      <c r="G25" s="65"/>
      <c r="H25" s="65"/>
      <c r="I25" s="66"/>
    </row>
    <row r="26" spans="1:9" ht="16.5" x14ac:dyDescent="0.25">
      <c r="A26" s="48"/>
      <c r="B26" s="63" t="s">
        <v>25</v>
      </c>
      <c r="C26" s="63"/>
      <c r="D26" s="63"/>
      <c r="E26" s="63"/>
      <c r="F26" s="63"/>
      <c r="G26" s="63"/>
      <c r="H26" s="63"/>
      <c r="I26" s="64"/>
    </row>
    <row r="27" spans="1:9" ht="16.5" x14ac:dyDescent="0.25">
      <c r="A27" s="48"/>
      <c r="B27" s="13">
        <v>3758.2400000000016</v>
      </c>
      <c r="C27" s="10">
        <v>18953.18</v>
      </c>
      <c r="D27" s="14">
        <v>6.0560879999999999</v>
      </c>
      <c r="E27" s="10">
        <v>18953.18</v>
      </c>
      <c r="F27" s="11"/>
      <c r="G27" s="10"/>
      <c r="H27" s="3">
        <v>19456.12</v>
      </c>
      <c r="I27" s="31">
        <f>B27+C27-H27</f>
        <v>3255.3000000000029</v>
      </c>
    </row>
    <row r="28" spans="1:9" ht="15" customHeight="1" x14ac:dyDescent="0.25">
      <c r="A28" s="48"/>
      <c r="B28" s="67" t="s">
        <v>20</v>
      </c>
      <c r="C28" s="68"/>
      <c r="D28" s="68"/>
      <c r="E28" s="68"/>
      <c r="F28" s="68"/>
      <c r="G28" s="68"/>
      <c r="H28" s="68"/>
      <c r="I28" s="69"/>
    </row>
    <row r="29" spans="1:9" ht="15" customHeight="1" x14ac:dyDescent="0.25">
      <c r="A29" s="48"/>
      <c r="B29" s="63" t="s">
        <v>21</v>
      </c>
      <c r="C29" s="63"/>
      <c r="D29" s="63"/>
      <c r="E29" s="63"/>
      <c r="F29" s="63"/>
      <c r="G29" s="63"/>
      <c r="H29" s="63"/>
      <c r="I29" s="64"/>
    </row>
    <row r="30" spans="1:9" ht="16.5" x14ac:dyDescent="0.25">
      <c r="A30" s="48"/>
      <c r="B30" s="13">
        <v>39387.229999999981</v>
      </c>
      <c r="C30" s="10">
        <v>122001.24</v>
      </c>
      <c r="D30" s="14">
        <v>44526</v>
      </c>
      <c r="E30" s="10">
        <v>122001.24</v>
      </c>
      <c r="F30" s="14"/>
      <c r="G30" s="10"/>
      <c r="H30" s="3">
        <v>151187.12</v>
      </c>
      <c r="I30" s="31">
        <f>B30+C30-H30</f>
        <v>10201.349999999977</v>
      </c>
    </row>
    <row r="31" spans="1:9" ht="15" customHeight="1" x14ac:dyDescent="0.25">
      <c r="A31" s="48"/>
      <c r="B31" s="67" t="s">
        <v>24</v>
      </c>
      <c r="C31" s="68"/>
      <c r="D31" s="68"/>
      <c r="E31" s="68"/>
      <c r="F31" s="68"/>
      <c r="G31" s="68"/>
      <c r="H31" s="68"/>
      <c r="I31" s="69"/>
    </row>
    <row r="32" spans="1:9" ht="15" customHeight="1" x14ac:dyDescent="0.25">
      <c r="A32" s="48"/>
      <c r="B32" s="63" t="s">
        <v>25</v>
      </c>
      <c r="C32" s="63"/>
      <c r="D32" s="63"/>
      <c r="E32" s="63"/>
      <c r="F32" s="63"/>
      <c r="G32" s="63"/>
      <c r="H32" s="63"/>
      <c r="I32" s="64"/>
    </row>
    <row r="33" spans="1:10" ht="16.5" x14ac:dyDescent="0.25">
      <c r="A33" s="48"/>
      <c r="B33" s="13">
        <v>1601.4799999999996</v>
      </c>
      <c r="C33" s="10">
        <v>6749.62</v>
      </c>
      <c r="D33" s="14">
        <v>2145.1716000000001</v>
      </c>
      <c r="E33" s="10">
        <v>5877.66</v>
      </c>
      <c r="F33" s="14">
        <v>-357.52859999999998</v>
      </c>
      <c r="G33" s="10">
        <v>871.96</v>
      </c>
      <c r="H33" s="3">
        <v>7832.14</v>
      </c>
      <c r="I33" s="31">
        <f>B33+C33-H33</f>
        <v>518.95999999999822</v>
      </c>
    </row>
    <row r="34" spans="1:10" ht="16.5" x14ac:dyDescent="0.25">
      <c r="A34" s="48"/>
      <c r="B34" s="65" t="s">
        <v>13</v>
      </c>
      <c r="C34" s="65"/>
      <c r="D34" s="65"/>
      <c r="E34" s="65"/>
      <c r="F34" s="65"/>
      <c r="G34" s="65"/>
      <c r="H34" s="65"/>
      <c r="I34" s="66"/>
    </row>
    <row r="35" spans="1:10" ht="16.5" x14ac:dyDescent="0.25">
      <c r="A35" s="48"/>
      <c r="B35" s="63" t="s">
        <v>19</v>
      </c>
      <c r="C35" s="63"/>
      <c r="D35" s="63"/>
      <c r="E35" s="63"/>
      <c r="F35" s="63"/>
      <c r="G35" s="63"/>
      <c r="H35" s="63"/>
      <c r="I35" s="64"/>
    </row>
    <row r="36" spans="1:10" ht="16.5" x14ac:dyDescent="0.25">
      <c r="A36" s="48"/>
      <c r="B36" s="41">
        <v>59954.799999999988</v>
      </c>
      <c r="C36" s="15">
        <v>370185.72</v>
      </c>
      <c r="D36" s="16">
        <v>30002.400000000001</v>
      </c>
      <c r="E36" s="15">
        <v>381430.68</v>
      </c>
      <c r="F36" s="17"/>
      <c r="G36" s="17"/>
      <c r="H36" s="3">
        <v>368585.09</v>
      </c>
      <c r="I36" s="31">
        <f>B36+C36-H36</f>
        <v>61555.429999999935</v>
      </c>
    </row>
    <row r="37" spans="1:10" ht="16.5" x14ac:dyDescent="0.25">
      <c r="A37" s="48"/>
      <c r="B37" s="65" t="s">
        <v>30</v>
      </c>
      <c r="C37" s="70"/>
      <c r="D37" s="70"/>
      <c r="E37" s="70"/>
      <c r="F37" s="70"/>
      <c r="G37" s="70"/>
      <c r="H37" s="70"/>
      <c r="I37" s="71"/>
    </row>
    <row r="38" spans="1:10" ht="16.5" x14ac:dyDescent="0.25">
      <c r="A38" s="48"/>
      <c r="B38" s="63" t="s">
        <v>29</v>
      </c>
      <c r="C38" s="63"/>
      <c r="D38" s="63"/>
      <c r="E38" s="63"/>
      <c r="F38" s="63"/>
      <c r="G38" s="63"/>
      <c r="H38" s="63"/>
      <c r="I38" s="64"/>
    </row>
    <row r="39" spans="1:10" ht="16.5" x14ac:dyDescent="0.25">
      <c r="A39" s="48"/>
      <c r="B39" s="42">
        <v>22314.800000000003</v>
      </c>
      <c r="C39" s="4">
        <v>56554.8</v>
      </c>
      <c r="D39" s="16">
        <v>30002.400000000001</v>
      </c>
      <c r="E39" s="4">
        <v>56554.8</v>
      </c>
      <c r="F39" s="18"/>
      <c r="G39" s="19"/>
      <c r="H39" s="4">
        <v>75083.350000000006</v>
      </c>
      <c r="I39" s="31">
        <f>B39+C39-H39</f>
        <v>3786.25</v>
      </c>
    </row>
    <row r="40" spans="1:10" ht="16.5" x14ac:dyDescent="0.25">
      <c r="A40" s="48"/>
      <c r="B40" s="65" t="s">
        <v>14</v>
      </c>
      <c r="C40" s="72"/>
      <c r="D40" s="72"/>
      <c r="E40" s="72"/>
      <c r="F40" s="72"/>
      <c r="G40" s="72"/>
      <c r="H40" s="72"/>
      <c r="I40" s="71"/>
    </row>
    <row r="41" spans="1:10" ht="16.5" x14ac:dyDescent="0.25">
      <c r="A41" s="48"/>
      <c r="B41" s="63" t="s">
        <v>25</v>
      </c>
      <c r="C41" s="63"/>
      <c r="D41" s="63"/>
      <c r="E41" s="63"/>
      <c r="F41" s="63"/>
      <c r="G41" s="63"/>
      <c r="H41" s="63"/>
      <c r="I41" s="64"/>
    </row>
    <row r="42" spans="1:10" ht="17.25" thickBot="1" x14ac:dyDescent="0.3">
      <c r="A42" s="49"/>
      <c r="B42" s="43">
        <v>26183.869999999995</v>
      </c>
      <c r="C42" s="35">
        <v>131610.96</v>
      </c>
      <c r="D42" s="36">
        <v>30002.400000000001</v>
      </c>
      <c r="E42" s="35">
        <v>131610.96</v>
      </c>
      <c r="F42" s="37"/>
      <c r="G42" s="38"/>
      <c r="H42" s="34">
        <v>137859.89000000001</v>
      </c>
      <c r="I42" s="39">
        <f>B42+C42-H42</f>
        <v>19934.939999999973</v>
      </c>
    </row>
    <row r="43" spans="1:10" s="23" customFormat="1" ht="17.25" thickBot="1" x14ac:dyDescent="0.3">
      <c r="A43" s="50" t="s">
        <v>15</v>
      </c>
      <c r="B43" s="44">
        <f>SUM(B42+B39+B36+B33+B30+B24+B21+B18+B15+B12+B9+B6)+B27</f>
        <v>575932.81999999995</v>
      </c>
      <c r="C43" s="32">
        <f t="shared" ref="C43:I43" si="0">SUM(C42+C39+C36+C33+C30+C24+C21+C18+C15+C12+C9+C6)+C27</f>
        <v>1872484.9000000001</v>
      </c>
      <c r="D43" s="32"/>
      <c r="E43" s="32">
        <f t="shared" si="0"/>
        <v>1887224.43</v>
      </c>
      <c r="F43" s="32"/>
      <c r="G43" s="32">
        <f t="shared" si="0"/>
        <v>-3494.5899999999992</v>
      </c>
      <c r="H43" s="32">
        <f t="shared" si="0"/>
        <v>2288430.0300000007</v>
      </c>
      <c r="I43" s="33">
        <f t="shared" si="0"/>
        <v>159987.68999999959</v>
      </c>
    </row>
    <row r="44" spans="1:10" s="23" customFormat="1" ht="17.25" x14ac:dyDescent="0.3">
      <c r="A44" s="22" t="s">
        <v>27</v>
      </c>
      <c r="B44" s="24">
        <f>H43/(B43+C43)</f>
        <v>0.93465670147167557</v>
      </c>
      <c r="C44" s="22"/>
      <c r="D44" s="25"/>
      <c r="E44" s="25"/>
      <c r="F44" s="25"/>
      <c r="G44" s="25"/>
      <c r="H44" s="25"/>
      <c r="I44" s="26"/>
      <c r="J44" s="27"/>
    </row>
    <row r="45" spans="1:10" ht="15" customHeight="1" x14ac:dyDescent="0.3">
      <c r="A45" s="20"/>
      <c r="B45" s="20"/>
      <c r="C45" s="20"/>
      <c r="D45" s="20"/>
      <c r="E45" s="20"/>
      <c r="F45" s="20"/>
      <c r="G45" s="20"/>
      <c r="H45" s="20"/>
      <c r="I45" s="20"/>
    </row>
    <row r="46" spans="1:10" ht="15" customHeight="1" x14ac:dyDescent="0.3">
      <c r="A46" s="20"/>
      <c r="B46" s="20"/>
      <c r="C46" s="21"/>
      <c r="D46" s="20"/>
      <c r="E46" s="20"/>
      <c r="F46" s="20"/>
      <c r="G46" s="20"/>
      <c r="H46" s="20"/>
      <c r="I46" s="20"/>
    </row>
    <row r="47" spans="1:10" ht="15" customHeight="1" x14ac:dyDescent="0.3">
      <c r="A47" s="20"/>
      <c r="B47" s="20"/>
      <c r="C47" s="20"/>
      <c r="D47" s="20"/>
      <c r="E47" s="20"/>
      <c r="F47" s="20"/>
      <c r="G47" s="20"/>
      <c r="H47" s="20"/>
      <c r="I47" s="20"/>
    </row>
    <row r="48" spans="1:10" ht="17.25" x14ac:dyDescent="0.3">
      <c r="A48" s="20"/>
      <c r="B48" s="20"/>
      <c r="C48" s="20"/>
      <c r="D48" s="20"/>
      <c r="E48" s="20"/>
      <c r="F48" s="20"/>
      <c r="G48" s="20"/>
      <c r="H48" s="20"/>
      <c r="I48" s="20"/>
    </row>
    <row r="51" ht="15" customHeight="1" x14ac:dyDescent="0.25"/>
    <row r="54" ht="15" customHeight="1" x14ac:dyDescent="0.25"/>
    <row r="56" ht="15" customHeight="1" x14ac:dyDescent="0.25"/>
    <row r="57" ht="15" customHeight="1" x14ac:dyDescent="0.25"/>
    <row r="60" ht="15" customHeight="1" x14ac:dyDescent="0.25"/>
    <row r="62" ht="15" customHeight="1" x14ac:dyDescent="0.25"/>
    <row r="63" ht="15" customHeight="1" x14ac:dyDescent="0.25"/>
    <row r="65" ht="15" customHeight="1" x14ac:dyDescent="0.25"/>
    <row r="66" ht="15" customHeight="1" x14ac:dyDescent="0.25"/>
    <row r="68" ht="15" customHeight="1" x14ac:dyDescent="0.25"/>
    <row r="69" ht="15" customHeight="1" x14ac:dyDescent="0.25"/>
    <row r="71" ht="15" customHeight="1" x14ac:dyDescent="0.25"/>
    <row r="72" ht="15" customHeight="1" x14ac:dyDescent="0.25"/>
  </sheetData>
  <mergeCells count="27">
    <mergeCell ref="B17:I17"/>
    <mergeCell ref="B37:I37"/>
    <mergeCell ref="B38:I38"/>
    <mergeCell ref="B40:I40"/>
    <mergeCell ref="B31:I31"/>
    <mergeCell ref="B32:I32"/>
    <mergeCell ref="B20:I20"/>
    <mergeCell ref="B19:I19"/>
    <mergeCell ref="B41:I41"/>
    <mergeCell ref="B34:I34"/>
    <mergeCell ref="B35:I35"/>
    <mergeCell ref="B23:I23"/>
    <mergeCell ref="B22:I22"/>
    <mergeCell ref="B28:I28"/>
    <mergeCell ref="B29:I29"/>
    <mergeCell ref="B25:I25"/>
    <mergeCell ref="B26:I26"/>
    <mergeCell ref="B13:I13"/>
    <mergeCell ref="B14:I14"/>
    <mergeCell ref="B16:I16"/>
    <mergeCell ref="B1:H1"/>
    <mergeCell ref="B7:I7"/>
    <mergeCell ref="B8:I8"/>
    <mergeCell ref="B10:I10"/>
    <mergeCell ref="B11:I11"/>
    <mergeCell ref="B4:I4"/>
    <mergeCell ref="B5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2022-01-31T07:20:14Z</dcterms:modified>
</cp:coreProperties>
</file>