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Луценко 8" sheetId="1" r:id="rId1"/>
  </sheets>
  <definedNames>
    <definedName name="_xlnm.Print_Area" localSheetId="0">'Луценко 8'!$A$1:$H$98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D10" i="1"/>
  <c r="G97" i="1" l="1"/>
  <c r="D95" i="1" s="1"/>
  <c r="H95" i="1" s="1"/>
  <c r="G92" i="1"/>
  <c r="D92" i="1" s="1"/>
  <c r="H92" i="1" s="1"/>
  <c r="G73" i="1"/>
  <c r="D73" i="1" s="1"/>
  <c r="H73" i="1" s="1"/>
  <c r="G70" i="1"/>
  <c r="D70" i="1"/>
  <c r="H70" i="1" s="1"/>
  <c r="G65" i="1"/>
  <c r="D65" i="1" s="1"/>
  <c r="H65" i="1" s="1"/>
  <c r="G58" i="1"/>
  <c r="D58" i="1" s="1"/>
  <c r="H58" i="1" s="1"/>
  <c r="G56" i="1"/>
  <c r="D56" i="1" s="1"/>
  <c r="H56" i="1" s="1"/>
  <c r="G49" i="1"/>
  <c r="D49" i="1" s="1"/>
  <c r="H49" i="1" s="1"/>
  <c r="G43" i="1"/>
  <c r="D43" i="1" s="1"/>
  <c r="H43" i="1" s="1"/>
  <c r="G29" i="1"/>
  <c r="D29" i="1" s="1"/>
  <c r="H29" i="1" s="1"/>
  <c r="G27" i="1"/>
  <c r="D27" i="1" s="1"/>
  <c r="H27" i="1" s="1"/>
  <c r="G24" i="1"/>
  <c r="D24" i="1" s="1"/>
  <c r="H24" i="1" s="1"/>
  <c r="G22" i="1"/>
  <c r="D22" i="1"/>
  <c r="H22" i="1" s="1"/>
  <c r="D17" i="1"/>
  <c r="H17" i="1" s="1"/>
  <c r="H98" i="1" l="1"/>
  <c r="D98" i="1"/>
</calcChain>
</file>

<file path=xl/sharedStrings.xml><?xml version="1.0" encoding="utf-8"?>
<sst xmlns="http://schemas.openxmlformats.org/spreadsheetml/2006/main" count="162" uniqueCount="126">
  <si>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</si>
  <si>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</si>
  <si>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</si>
  <si>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</si>
  <si>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</si>
  <si>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</si>
  <si>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</si>
  <si>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8 по ул. Луценко города Белогорска </t>
  </si>
  <si>
    <t>2020-2022</t>
  </si>
  <si>
    <t>Площадь лестничных клеток, тамбуров, кв.м.</t>
  </si>
  <si>
    <t>Площадь нежилых помещений МКД,кв.м.</t>
  </si>
  <si>
    <t xml:space="preserve">Площадь подвальных помещений, кв.м.   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</si>
  <si>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</si>
  <si>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</si>
  <si>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</si>
  <si>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</si>
  <si>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</si>
  <si>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</si>
  <si>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</si>
  <si>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</si>
  <si>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</si>
  <si>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</si>
  <si>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</si>
  <si>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</si>
  <si>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</si>
  <si>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</si>
  <si>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</si>
  <si>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</si>
  <si>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</si>
  <si>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</si>
  <si>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</si>
  <si>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</si>
  <si>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</si>
  <si>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</si>
  <si>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</si>
  <si>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</si>
  <si>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</si>
  <si>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</si>
  <si>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</si>
  <si>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</si>
  <si>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</si>
  <si>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</si>
  <si>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</si>
  <si>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</si>
  <si>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</si>
  <si>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</si>
  <si>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</si>
  <si>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</si>
  <si>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</si>
  <si>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</si>
  <si>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</si>
  <si>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</si>
  <si>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</si>
  <si>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</si>
  <si>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</si>
  <si>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</si>
  <si>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</si>
  <si>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</si>
  <si>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</si>
  <si>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</si>
  <si>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</si>
  <si>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</si>
  <si>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</si>
  <si>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</si>
  <si>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</si>
  <si>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</si>
  <si>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</si>
  <si>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</si>
  <si>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</si>
  <si>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</si>
  <si>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</si>
  <si>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</si>
  <si>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</si>
  <si>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</si>
  <si>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</si>
  <si>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</si>
  <si>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</si>
  <si>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</si>
  <si>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</si>
  <si>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</si>
  <si>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</si>
  <si>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</si>
  <si>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</si>
  <si>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</si>
  <si>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</si>
  <si>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</si>
  <si>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</si>
  <si>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</si>
  <si>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</si>
  <si>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</si>
  <si>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</si>
  <si>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</si>
  <si>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</si>
  <si>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</si>
  <si>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</si>
  <si>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</si>
  <si>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</si>
  <si>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</si>
  <si>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</si>
  <si>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</si>
  <si>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</si>
  <si>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</si>
  <si>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</si>
  <si>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</si>
  <si>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</si>
  <si>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</si>
  <si>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</si>
  <si>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</si>
  <si>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</si>
  <si>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</si>
  <si>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</si>
  <si>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</si>
  <si>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</si>
  <si>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</si>
  <si>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</si>
  <si>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</si>
  <si>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</si>
  <si>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</si>
  <si>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</si>
  <si>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Утепление наружной стены МКД в районе кв. 7 - 50 кв.м.</t>
  </si>
  <si>
    <t>май-октябрь</t>
  </si>
  <si>
    <t>Ремонт отмостки - 30 м.</t>
  </si>
  <si>
    <t>Установка в тамбурах подъездов МКД светильников с датчиками на движение - 8 шт.</t>
  </si>
  <si>
    <t>Плановая стоимость работ и услуг на 2022 г., руб.</t>
  </si>
  <si>
    <t>Фактическое выполнение работ и  услуг в 2022 г., руб.</t>
  </si>
  <si>
    <t>Всего в год  руб. за 5207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</si>
</sst>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Alignment="1"/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O98"/>
  <sheetViews>
    <sheetView tabSelected="1" topLeftCell="A87" zoomScaleNormal="100" workbookViewId="0">
      <selection activeCell="G97" sqref="G97"/>
    </sheetView>
  </sheetViews>
  <sheetFormatPr defaultRowHeight="13.2" x14ac:dyDescent="0.25"/>
  <cols>
    <col min="1" max="1" width="6" style="7" customWidth="1"/>
    <col min="2" max="2" width="44.33203125" style="9" customWidth="1"/>
    <col min="3" max="3" width="18" style="3" customWidth="1"/>
    <col min="4" max="4" width="13.77734375" style="6" customWidth="1"/>
    <col min="5" max="5" width="13.21875" style="6" hidden="1" customWidth="1"/>
    <col min="6" max="6" width="0" style="3" hidden="1" customWidth="1"/>
    <col min="7" max="7" width="13.44140625" style="3" hidden="1" customWidth="1"/>
    <col min="8" max="8" width="12.88671875" style="3" customWidth="1"/>
    <col min="9" max="16384" width="8.88671875" style="3"/>
  </cols>
  <sheetData>
    <row r="1" spans="1:15" x14ac:dyDescent="0.25">
      <c r="A1" s="3"/>
      <c r="D1" s="5" t="s">
        <v>0</v>
      </c>
      <c r="E1" s="5"/>
    </row>
    <row r="2" spans="1:15" x14ac:dyDescent="0.25">
      <c r="A2" s="37" t="s">
        <v>1</v>
      </c>
      <c r="B2" s="37"/>
      <c r="C2" s="37"/>
      <c r="D2" s="37"/>
      <c r="E2" s="37"/>
    </row>
    <row r="3" spans="1:15" x14ac:dyDescent="0.25">
      <c r="A3" s="37" t="s">
        <v>7</v>
      </c>
      <c r="B3" s="37"/>
      <c r="C3" s="37"/>
      <c r="D3" s="37"/>
      <c r="E3" s="37"/>
    </row>
    <row r="4" spans="1:15" x14ac:dyDescent="0.25">
      <c r="A4" s="37" t="s">
        <v>13</v>
      </c>
      <c r="B4" s="37"/>
      <c r="C4" s="37"/>
      <c r="D4" s="37"/>
      <c r="E4" s="37"/>
    </row>
    <row r="5" spans="1:15" ht="16.8" customHeight="1" x14ac:dyDescent="0.25">
      <c r="A5" s="1"/>
      <c r="C5" s="2" t="s">
        <v>2</v>
      </c>
      <c r="D5" s="1">
        <v>1978</v>
      </c>
      <c r="E5" s="3"/>
    </row>
    <row r="6" spans="1:15" ht="28.8" customHeight="1" x14ac:dyDescent="0.25">
      <c r="A6" s="4"/>
      <c r="B6" s="38" t="s">
        <v>3</v>
      </c>
      <c r="C6" s="38"/>
      <c r="D6" s="8" t="s">
        <v>8</v>
      </c>
    </row>
    <row r="7" spans="1:15" x14ac:dyDescent="0.25">
      <c r="A7" s="1"/>
      <c r="C7" s="2" t="s">
        <v>4</v>
      </c>
      <c r="D7" s="1">
        <v>5</v>
      </c>
      <c r="E7" s="3"/>
    </row>
    <row r="8" spans="1:15" x14ac:dyDescent="0.25">
      <c r="A8" s="1"/>
      <c r="C8" s="2" t="s">
        <v>5</v>
      </c>
      <c r="D8" s="1">
        <v>8</v>
      </c>
      <c r="E8" s="3"/>
    </row>
    <row r="9" spans="1:15" x14ac:dyDescent="0.25">
      <c r="A9" s="1"/>
      <c r="C9" s="2" t="s">
        <v>6</v>
      </c>
      <c r="D9" s="1">
        <v>93</v>
      </c>
      <c r="E9" s="3"/>
    </row>
    <row r="10" spans="1:15" x14ac:dyDescent="0.25">
      <c r="A10" s="1"/>
      <c r="C10" s="2" t="s">
        <v>12</v>
      </c>
      <c r="D10" s="26">
        <f>4882.6</f>
        <v>4882.6000000000004</v>
      </c>
      <c r="E10" s="3"/>
    </row>
    <row r="11" spans="1:15" x14ac:dyDescent="0.25">
      <c r="A11" s="1"/>
      <c r="C11" s="2" t="s">
        <v>10</v>
      </c>
      <c r="D11" s="1">
        <v>324.39999999999998</v>
      </c>
      <c r="E11" s="3"/>
    </row>
    <row r="12" spans="1:15" x14ac:dyDescent="0.25">
      <c r="A12" s="1"/>
      <c r="C12" s="2" t="s">
        <v>9</v>
      </c>
      <c r="D12" s="1">
        <v>599.4</v>
      </c>
      <c r="E12" s="3"/>
    </row>
    <row r="13" spans="1:15" x14ac:dyDescent="0.25">
      <c r="A13" s="1"/>
      <c r="C13" s="2" t="s">
        <v>11</v>
      </c>
      <c r="D13" s="1">
        <v>1151.7</v>
      </c>
      <c r="E13" s="3"/>
    </row>
    <row r="15" spans="1:15" ht="76.2" customHeight="1" x14ac:dyDescent="0.25">
      <c r="A15" s="10" t="s">
        <v>14</v>
      </c>
      <c r="B15" s="10" t="s">
        <v>15</v>
      </c>
      <c r="C15" s="10" t="s">
        <v>16</v>
      </c>
      <c r="D15" s="11" t="s">
        <v>123</v>
      </c>
      <c r="E15" s="12" t="s">
        <v>17</v>
      </c>
      <c r="G15" s="13"/>
      <c r="H15" s="11" t="s">
        <v>124</v>
      </c>
      <c r="M15" s="18"/>
      <c r="O15" s="13"/>
    </row>
    <row r="16" spans="1:15" x14ac:dyDescent="0.25">
      <c r="A16" s="36" t="s">
        <v>18</v>
      </c>
      <c r="B16" s="36"/>
      <c r="C16" s="36"/>
      <c r="D16" s="36"/>
      <c r="E16" s="36"/>
      <c r="G16" s="13"/>
    </row>
    <row r="17" spans="1:8" ht="93" customHeight="1" x14ac:dyDescent="0.25">
      <c r="A17" s="10">
        <v>1</v>
      </c>
      <c r="B17" s="14" t="s">
        <v>19</v>
      </c>
      <c r="C17" s="10" t="s">
        <v>20</v>
      </c>
      <c r="D17" s="28">
        <f>E17*G17*12</f>
        <v>61859.16</v>
      </c>
      <c r="E17" s="33">
        <v>0.99</v>
      </c>
      <c r="G17" s="34">
        <v>5207</v>
      </c>
      <c r="H17" s="28">
        <f>D17</f>
        <v>61859.16</v>
      </c>
    </row>
    <row r="18" spans="1:8" ht="42.75" customHeight="1" x14ac:dyDescent="0.25">
      <c r="A18" s="10">
        <v>2</v>
      </c>
      <c r="B18" s="14" t="s">
        <v>21</v>
      </c>
      <c r="C18" s="10" t="s">
        <v>22</v>
      </c>
      <c r="D18" s="28"/>
      <c r="E18" s="33"/>
      <c r="G18" s="34"/>
      <c r="H18" s="28"/>
    </row>
    <row r="19" spans="1:8" ht="30.75" customHeight="1" x14ac:dyDescent="0.25">
      <c r="A19" s="10">
        <v>3</v>
      </c>
      <c r="B19" s="14" t="s">
        <v>23</v>
      </c>
      <c r="C19" s="10" t="s">
        <v>22</v>
      </c>
      <c r="D19" s="28"/>
      <c r="E19" s="33"/>
      <c r="G19" s="34"/>
      <c r="H19" s="28"/>
    </row>
    <row r="20" spans="1:8" ht="40.5" customHeight="1" x14ac:dyDescent="0.25">
      <c r="A20" s="10">
        <v>4</v>
      </c>
      <c r="B20" s="14" t="s">
        <v>24</v>
      </c>
      <c r="C20" s="10" t="s">
        <v>22</v>
      </c>
      <c r="D20" s="28"/>
      <c r="E20" s="33"/>
      <c r="G20" s="34"/>
      <c r="H20" s="28"/>
    </row>
    <row r="21" spans="1:8" ht="55.5" customHeight="1" x14ac:dyDescent="0.25">
      <c r="A21" s="10">
        <v>5</v>
      </c>
      <c r="B21" s="14" t="s">
        <v>25</v>
      </c>
      <c r="C21" s="10" t="s">
        <v>22</v>
      </c>
      <c r="D21" s="28"/>
      <c r="E21" s="33"/>
      <c r="G21" s="34"/>
      <c r="H21" s="28"/>
    </row>
    <row r="22" spans="1:8" ht="32.25" customHeight="1" x14ac:dyDescent="0.25">
      <c r="A22" s="10">
        <v>6</v>
      </c>
      <c r="B22" s="14" t="s">
        <v>26</v>
      </c>
      <c r="C22" s="10"/>
      <c r="D22" s="15">
        <f>E22*G22*12</f>
        <v>8122.92</v>
      </c>
      <c r="E22" s="16">
        <v>0.13</v>
      </c>
      <c r="G22" s="17">
        <f>G17</f>
        <v>5207</v>
      </c>
      <c r="H22" s="15">
        <f>D22</f>
        <v>8122.92</v>
      </c>
    </row>
    <row r="23" spans="1:8" x14ac:dyDescent="0.25">
      <c r="A23" s="36" t="s">
        <v>27</v>
      </c>
      <c r="B23" s="36"/>
      <c r="C23" s="36"/>
      <c r="D23" s="36"/>
      <c r="E23" s="36"/>
      <c r="G23" s="13"/>
    </row>
    <row r="24" spans="1:8" ht="28.2" customHeight="1" x14ac:dyDescent="0.25">
      <c r="A24" s="10">
        <v>1</v>
      </c>
      <c r="B24" s="14" t="s">
        <v>28</v>
      </c>
      <c r="C24" s="10" t="s">
        <v>29</v>
      </c>
      <c r="D24" s="28">
        <f>E24*G24*12</f>
        <v>86227.92</v>
      </c>
      <c r="E24" s="33">
        <v>1.38</v>
      </c>
      <c r="G24" s="34">
        <f>G17</f>
        <v>5207</v>
      </c>
      <c r="H24" s="28">
        <f>D24</f>
        <v>86227.92</v>
      </c>
    </row>
    <row r="25" spans="1:8" ht="28.2" customHeight="1" x14ac:dyDescent="0.25">
      <c r="A25" s="10">
        <v>2</v>
      </c>
      <c r="B25" s="14" t="s">
        <v>30</v>
      </c>
      <c r="C25" s="10" t="s">
        <v>31</v>
      </c>
      <c r="D25" s="28"/>
      <c r="E25" s="33"/>
      <c r="G25" s="34"/>
      <c r="H25" s="28"/>
    </row>
    <row r="26" spans="1:8" ht="82.2" customHeight="1" x14ac:dyDescent="0.25">
      <c r="A26" s="10">
        <v>3</v>
      </c>
      <c r="B26" s="14" t="s">
        <v>32</v>
      </c>
      <c r="C26" s="10" t="s">
        <v>31</v>
      </c>
      <c r="D26" s="28"/>
      <c r="E26" s="33"/>
      <c r="G26" s="34"/>
      <c r="H26" s="28"/>
    </row>
    <row r="27" spans="1:8" ht="43.5" customHeight="1" x14ac:dyDescent="0.25">
      <c r="A27" s="10">
        <v>4</v>
      </c>
      <c r="B27" s="14" t="s">
        <v>33</v>
      </c>
      <c r="C27" s="10" t="s">
        <v>22</v>
      </c>
      <c r="D27" s="11">
        <f>E27*G27*12</f>
        <v>16870.68</v>
      </c>
      <c r="E27" s="12">
        <v>0.27</v>
      </c>
      <c r="G27" s="18">
        <f>G17</f>
        <v>5207</v>
      </c>
      <c r="H27" s="11">
        <f>D27</f>
        <v>16870.68</v>
      </c>
    </row>
    <row r="28" spans="1:8" x14ac:dyDescent="0.25">
      <c r="A28" s="36" t="s">
        <v>34</v>
      </c>
      <c r="B28" s="36"/>
      <c r="C28" s="36"/>
      <c r="D28" s="36"/>
      <c r="E28" s="36"/>
      <c r="G28" s="13"/>
    </row>
    <row r="29" spans="1:8" x14ac:dyDescent="0.25">
      <c r="A29" s="30" t="s">
        <v>35</v>
      </c>
      <c r="B29" s="30"/>
      <c r="C29" s="30"/>
      <c r="D29" s="28">
        <f>E29*G29*12</f>
        <v>256184.39999999997</v>
      </c>
      <c r="E29" s="33">
        <v>4.0999999999999996</v>
      </c>
      <c r="G29" s="34">
        <f>G17</f>
        <v>5207</v>
      </c>
      <c r="H29" s="28">
        <f>D29</f>
        <v>256184.39999999997</v>
      </c>
    </row>
    <row r="30" spans="1:8" ht="19.2" customHeight="1" x14ac:dyDescent="0.25">
      <c r="A30" s="10">
        <v>1</v>
      </c>
      <c r="B30" s="14" t="s">
        <v>36</v>
      </c>
      <c r="C30" s="10" t="s">
        <v>37</v>
      </c>
      <c r="D30" s="28"/>
      <c r="E30" s="33"/>
      <c r="G30" s="34"/>
      <c r="H30" s="28"/>
    </row>
    <row r="31" spans="1:8" ht="56.4" customHeight="1" x14ac:dyDescent="0.25">
      <c r="A31" s="10">
        <v>2</v>
      </c>
      <c r="B31" s="14" t="s">
        <v>38</v>
      </c>
      <c r="C31" s="10" t="s">
        <v>39</v>
      </c>
      <c r="D31" s="28"/>
      <c r="E31" s="33"/>
      <c r="G31" s="34"/>
      <c r="H31" s="28"/>
    </row>
    <row r="32" spans="1:8" ht="17.399999999999999" customHeight="1" x14ac:dyDescent="0.25">
      <c r="A32" s="10">
        <v>3</v>
      </c>
      <c r="B32" s="14" t="s">
        <v>40</v>
      </c>
      <c r="C32" s="10" t="s">
        <v>41</v>
      </c>
      <c r="D32" s="28"/>
      <c r="E32" s="33"/>
      <c r="G32" s="34"/>
      <c r="H32" s="28"/>
    </row>
    <row r="33" spans="1:8" ht="27.6" customHeight="1" x14ac:dyDescent="0.25">
      <c r="A33" s="10">
        <v>4</v>
      </c>
      <c r="B33" s="14" t="s">
        <v>42</v>
      </c>
      <c r="C33" s="10" t="s">
        <v>43</v>
      </c>
      <c r="D33" s="28"/>
      <c r="E33" s="33"/>
      <c r="G33" s="34"/>
      <c r="H33" s="28"/>
    </row>
    <row r="34" spans="1:8" ht="18.600000000000001" customHeight="1" x14ac:dyDescent="0.25">
      <c r="A34" s="10">
        <v>5</v>
      </c>
      <c r="B34" s="14" t="s">
        <v>44</v>
      </c>
      <c r="C34" s="10" t="s">
        <v>45</v>
      </c>
      <c r="D34" s="28"/>
      <c r="E34" s="33"/>
      <c r="G34" s="34"/>
      <c r="H34" s="28"/>
    </row>
    <row r="35" spans="1:8" x14ac:dyDescent="0.25">
      <c r="A35" s="30" t="s">
        <v>46</v>
      </c>
      <c r="B35" s="30"/>
      <c r="C35" s="30"/>
      <c r="D35" s="28"/>
      <c r="E35" s="33"/>
      <c r="G35" s="34"/>
      <c r="H35" s="28"/>
    </row>
    <row r="36" spans="1:8" ht="31.2" customHeight="1" x14ac:dyDescent="0.25">
      <c r="A36" s="10">
        <v>6</v>
      </c>
      <c r="B36" s="14" t="s">
        <v>47</v>
      </c>
      <c r="C36" s="10" t="s">
        <v>48</v>
      </c>
      <c r="D36" s="28"/>
      <c r="E36" s="33"/>
      <c r="G36" s="34"/>
      <c r="H36" s="28"/>
    </row>
    <row r="37" spans="1:8" ht="41.4" customHeight="1" x14ac:dyDescent="0.25">
      <c r="A37" s="10">
        <v>7</v>
      </c>
      <c r="B37" s="14" t="s">
        <v>49</v>
      </c>
      <c r="C37" s="10" t="s">
        <v>48</v>
      </c>
      <c r="D37" s="28"/>
      <c r="E37" s="33"/>
      <c r="G37" s="34"/>
      <c r="H37" s="28"/>
    </row>
    <row r="38" spans="1:8" ht="47.25" customHeight="1" x14ac:dyDescent="0.25">
      <c r="A38" s="10">
        <v>8</v>
      </c>
      <c r="B38" s="14" t="s">
        <v>50</v>
      </c>
      <c r="C38" s="10" t="s">
        <v>37</v>
      </c>
      <c r="D38" s="28"/>
      <c r="E38" s="33"/>
      <c r="G38" s="34"/>
      <c r="H38" s="28"/>
    </row>
    <row r="39" spans="1:8" ht="21" customHeight="1" x14ac:dyDescent="0.25">
      <c r="A39" s="10">
        <v>9</v>
      </c>
      <c r="B39" s="14" t="s">
        <v>51</v>
      </c>
      <c r="C39" s="10" t="s">
        <v>37</v>
      </c>
      <c r="D39" s="28"/>
      <c r="E39" s="33"/>
      <c r="G39" s="34"/>
      <c r="H39" s="28"/>
    </row>
    <row r="40" spans="1:8" ht="28.2" customHeight="1" x14ac:dyDescent="0.25">
      <c r="A40" s="10">
        <v>10</v>
      </c>
      <c r="B40" s="14" t="s">
        <v>38</v>
      </c>
      <c r="C40" s="10" t="s">
        <v>52</v>
      </c>
      <c r="D40" s="28"/>
      <c r="E40" s="33"/>
      <c r="G40" s="34"/>
      <c r="H40" s="28"/>
    </row>
    <row r="41" spans="1:8" ht="18.600000000000001" customHeight="1" x14ac:dyDescent="0.25">
      <c r="A41" s="10">
        <v>11</v>
      </c>
      <c r="B41" s="14" t="s">
        <v>53</v>
      </c>
      <c r="C41" s="10" t="s">
        <v>37</v>
      </c>
      <c r="D41" s="28"/>
      <c r="E41" s="33"/>
      <c r="G41" s="34"/>
      <c r="H41" s="28"/>
    </row>
    <row r="42" spans="1:8" x14ac:dyDescent="0.25">
      <c r="A42" s="36" t="s">
        <v>54</v>
      </c>
      <c r="B42" s="36"/>
      <c r="C42" s="36"/>
      <c r="D42" s="36"/>
      <c r="E42" s="36"/>
      <c r="G42" s="13"/>
    </row>
    <row r="43" spans="1:8" x14ac:dyDescent="0.25">
      <c r="A43" s="30" t="s">
        <v>55</v>
      </c>
      <c r="B43" s="30"/>
      <c r="C43" s="30"/>
      <c r="D43" s="28">
        <f>E43*G43*12</f>
        <v>68732.400000000009</v>
      </c>
      <c r="E43" s="33">
        <v>1.1000000000000001</v>
      </c>
      <c r="G43" s="34">
        <f>G17</f>
        <v>5207</v>
      </c>
      <c r="H43" s="28">
        <f>D43</f>
        <v>68732.400000000009</v>
      </c>
    </row>
    <row r="44" spans="1:8" ht="98.25" customHeight="1" x14ac:dyDescent="0.25">
      <c r="A44" s="10">
        <v>1</v>
      </c>
      <c r="B44" s="14" t="s">
        <v>56</v>
      </c>
      <c r="C44" s="10" t="s">
        <v>57</v>
      </c>
      <c r="D44" s="28"/>
      <c r="E44" s="33"/>
      <c r="G44" s="34"/>
      <c r="H44" s="28"/>
    </row>
    <row r="45" spans="1:8" ht="54.6" customHeight="1" x14ac:dyDescent="0.25">
      <c r="A45" s="10">
        <v>2</v>
      </c>
      <c r="B45" s="14" t="s">
        <v>58</v>
      </c>
      <c r="C45" s="10" t="s">
        <v>57</v>
      </c>
      <c r="D45" s="28"/>
      <c r="E45" s="33"/>
      <c r="G45" s="34"/>
      <c r="H45" s="28"/>
    </row>
    <row r="46" spans="1:8" s="19" customFormat="1" ht="43.5" customHeight="1" x14ac:dyDescent="0.25">
      <c r="A46" s="10">
        <v>3</v>
      </c>
      <c r="B46" s="14" t="s">
        <v>59</v>
      </c>
      <c r="C46" s="10" t="s">
        <v>57</v>
      </c>
      <c r="D46" s="28"/>
      <c r="E46" s="33"/>
      <c r="G46" s="34"/>
      <c r="H46" s="28"/>
    </row>
    <row r="47" spans="1:8" s="19" customFormat="1" ht="18.600000000000001" customHeight="1" x14ac:dyDescent="0.25">
      <c r="A47" s="10">
        <v>4</v>
      </c>
      <c r="B47" s="14" t="s">
        <v>60</v>
      </c>
      <c r="C47" s="10" t="s">
        <v>22</v>
      </c>
      <c r="D47" s="28"/>
      <c r="E47" s="33"/>
      <c r="G47" s="34"/>
      <c r="H47" s="28"/>
    </row>
    <row r="48" spans="1:8" s="19" customFormat="1" ht="30" customHeight="1" x14ac:dyDescent="0.25">
      <c r="A48" s="10">
        <v>5</v>
      </c>
      <c r="B48" s="14" t="s">
        <v>61</v>
      </c>
      <c r="C48" s="10" t="s">
        <v>57</v>
      </c>
      <c r="D48" s="28"/>
      <c r="E48" s="33"/>
      <c r="G48" s="34"/>
      <c r="H48" s="28"/>
    </row>
    <row r="49" spans="1:8" x14ac:dyDescent="0.25">
      <c r="A49" s="30" t="s">
        <v>62</v>
      </c>
      <c r="B49" s="30"/>
      <c r="C49" s="30"/>
      <c r="D49" s="28">
        <f>E49*G49*12</f>
        <v>82478.880000000005</v>
      </c>
      <c r="E49" s="33">
        <v>1.32</v>
      </c>
      <c r="G49" s="34">
        <f>G17</f>
        <v>5207</v>
      </c>
      <c r="H49" s="28">
        <f>D49</f>
        <v>82478.880000000005</v>
      </c>
    </row>
    <row r="50" spans="1:8" ht="68.25" customHeight="1" x14ac:dyDescent="0.25">
      <c r="A50" s="10">
        <v>1</v>
      </c>
      <c r="B50" s="14" t="s">
        <v>63</v>
      </c>
      <c r="C50" s="10" t="s">
        <v>57</v>
      </c>
      <c r="D50" s="28"/>
      <c r="E50" s="33"/>
      <c r="G50" s="34"/>
      <c r="H50" s="28"/>
    </row>
    <row r="51" spans="1:8" ht="40.799999999999997" customHeight="1" x14ac:dyDescent="0.25">
      <c r="A51" s="10">
        <v>2</v>
      </c>
      <c r="B51" s="14" t="s">
        <v>64</v>
      </c>
      <c r="C51" s="10" t="s">
        <v>57</v>
      </c>
      <c r="D51" s="28"/>
      <c r="E51" s="33"/>
      <c r="G51" s="34"/>
      <c r="H51" s="28"/>
    </row>
    <row r="52" spans="1:8" ht="56.25" customHeight="1" x14ac:dyDescent="0.25">
      <c r="A52" s="10">
        <v>3</v>
      </c>
      <c r="B52" s="14" t="s">
        <v>65</v>
      </c>
      <c r="C52" s="10" t="s">
        <v>57</v>
      </c>
      <c r="D52" s="28"/>
      <c r="E52" s="33"/>
      <c r="G52" s="34"/>
      <c r="H52" s="28"/>
    </row>
    <row r="53" spans="1:8" s="19" customFormat="1" ht="43.5" customHeight="1" x14ac:dyDescent="0.25">
      <c r="A53" s="10">
        <v>4</v>
      </c>
      <c r="B53" s="14" t="s">
        <v>59</v>
      </c>
      <c r="C53" s="10" t="s">
        <v>57</v>
      </c>
      <c r="D53" s="28"/>
      <c r="E53" s="33"/>
      <c r="G53" s="34"/>
      <c r="H53" s="28"/>
    </row>
    <row r="54" spans="1:8" s="19" customFormat="1" ht="18" customHeight="1" x14ac:dyDescent="0.25">
      <c r="A54" s="10">
        <v>5</v>
      </c>
      <c r="B54" s="14" t="s">
        <v>60</v>
      </c>
      <c r="C54" s="10" t="s">
        <v>22</v>
      </c>
      <c r="D54" s="28"/>
      <c r="E54" s="33"/>
      <c r="G54" s="34"/>
      <c r="H54" s="28"/>
    </row>
    <row r="55" spans="1:8" s="19" customFormat="1" ht="30" customHeight="1" x14ac:dyDescent="0.25">
      <c r="A55" s="10">
        <v>6</v>
      </c>
      <c r="B55" s="14" t="s">
        <v>61</v>
      </c>
      <c r="C55" s="10" t="s">
        <v>57</v>
      </c>
      <c r="D55" s="28"/>
      <c r="E55" s="33"/>
      <c r="G55" s="34"/>
      <c r="H55" s="28"/>
    </row>
    <row r="56" spans="1:8" x14ac:dyDescent="0.25">
      <c r="A56" s="30" t="s">
        <v>66</v>
      </c>
      <c r="B56" s="30"/>
      <c r="C56" s="30"/>
      <c r="D56" s="28">
        <f>E56*G56*12</f>
        <v>93101.16</v>
      </c>
      <c r="E56" s="33">
        <v>1.49</v>
      </c>
      <c r="G56" s="34">
        <f>G17</f>
        <v>5207</v>
      </c>
      <c r="H56" s="28">
        <f>D56</f>
        <v>93101.16</v>
      </c>
    </row>
    <row r="57" spans="1:8" ht="58.5" customHeight="1" x14ac:dyDescent="0.25">
      <c r="A57" s="10">
        <v>1</v>
      </c>
      <c r="B57" s="14" t="s">
        <v>67</v>
      </c>
      <c r="C57" s="10" t="s">
        <v>68</v>
      </c>
      <c r="D57" s="28"/>
      <c r="E57" s="33"/>
      <c r="G57" s="34"/>
      <c r="H57" s="28"/>
    </row>
    <row r="58" spans="1:8" x14ac:dyDescent="0.25">
      <c r="A58" s="30" t="s">
        <v>69</v>
      </c>
      <c r="B58" s="30"/>
      <c r="C58" s="30"/>
      <c r="D58" s="28">
        <f>E58*G58*12</f>
        <v>201823.32</v>
      </c>
      <c r="E58" s="33">
        <v>3.23</v>
      </c>
      <c r="G58" s="34">
        <f>G17</f>
        <v>5207</v>
      </c>
      <c r="H58" s="28">
        <f>D58</f>
        <v>201823.32</v>
      </c>
    </row>
    <row r="59" spans="1:8" ht="40.799999999999997" customHeight="1" x14ac:dyDescent="0.25">
      <c r="A59" s="10">
        <v>1</v>
      </c>
      <c r="B59" s="14" t="s">
        <v>70</v>
      </c>
      <c r="C59" s="10" t="s">
        <v>22</v>
      </c>
      <c r="D59" s="28"/>
      <c r="E59" s="33"/>
      <c r="G59" s="34"/>
      <c r="H59" s="28"/>
    </row>
    <row r="60" spans="1:8" ht="19.8" customHeight="1" x14ac:dyDescent="0.25">
      <c r="A60" s="10">
        <v>2</v>
      </c>
      <c r="B60" s="14" t="s">
        <v>71</v>
      </c>
      <c r="C60" s="10" t="s">
        <v>22</v>
      </c>
      <c r="D60" s="28"/>
      <c r="E60" s="33"/>
      <c r="G60" s="34"/>
      <c r="H60" s="28"/>
    </row>
    <row r="61" spans="1:8" ht="43.2" customHeight="1" x14ac:dyDescent="0.25">
      <c r="A61" s="10">
        <v>3</v>
      </c>
      <c r="B61" s="14" t="s">
        <v>72</v>
      </c>
      <c r="C61" s="10" t="s">
        <v>57</v>
      </c>
      <c r="D61" s="28"/>
      <c r="E61" s="33"/>
      <c r="G61" s="34"/>
      <c r="H61" s="28"/>
    </row>
    <row r="62" spans="1:8" s="19" customFormat="1" ht="40.5" customHeight="1" x14ac:dyDescent="0.25">
      <c r="A62" s="10">
        <v>4</v>
      </c>
      <c r="B62" s="14" t="s">
        <v>59</v>
      </c>
      <c r="C62" s="10" t="s">
        <v>57</v>
      </c>
      <c r="D62" s="28"/>
      <c r="E62" s="33"/>
      <c r="G62" s="34"/>
      <c r="H62" s="28"/>
    </row>
    <row r="63" spans="1:8" ht="15" customHeight="1" x14ac:dyDescent="0.25">
      <c r="A63" s="10">
        <v>5</v>
      </c>
      <c r="B63" s="14" t="s">
        <v>73</v>
      </c>
      <c r="C63" s="10" t="s">
        <v>22</v>
      </c>
      <c r="D63" s="28"/>
      <c r="E63" s="33"/>
      <c r="G63" s="34"/>
      <c r="H63" s="28"/>
    </row>
    <row r="64" spans="1:8" ht="42.6" customHeight="1" x14ac:dyDescent="0.25">
      <c r="A64" s="10">
        <v>6</v>
      </c>
      <c r="B64" s="14" t="s">
        <v>64</v>
      </c>
      <c r="C64" s="10" t="s">
        <v>22</v>
      </c>
      <c r="D64" s="28"/>
      <c r="E64" s="33"/>
      <c r="G64" s="34"/>
      <c r="H64" s="28"/>
    </row>
    <row r="65" spans="1:8" x14ac:dyDescent="0.25">
      <c r="A65" s="30" t="s">
        <v>74</v>
      </c>
      <c r="B65" s="30"/>
      <c r="C65" s="30"/>
      <c r="D65" s="28">
        <f>E65*G65*12</f>
        <v>103098.59999999999</v>
      </c>
      <c r="E65" s="33">
        <v>1.65</v>
      </c>
      <c r="G65" s="34">
        <f>G17</f>
        <v>5207</v>
      </c>
      <c r="H65" s="28">
        <f>D65</f>
        <v>103098.59999999999</v>
      </c>
    </row>
    <row r="66" spans="1:8" ht="71.25" customHeight="1" x14ac:dyDescent="0.25">
      <c r="A66" s="10">
        <v>1</v>
      </c>
      <c r="B66" s="14" t="s">
        <v>75</v>
      </c>
      <c r="C66" s="20" t="s">
        <v>22</v>
      </c>
      <c r="D66" s="28"/>
      <c r="E66" s="33"/>
      <c r="G66" s="34"/>
      <c r="H66" s="28"/>
    </row>
    <row r="67" spans="1:8" ht="82.5" customHeight="1" x14ac:dyDescent="0.25">
      <c r="A67" s="10">
        <v>2</v>
      </c>
      <c r="B67" s="14" t="s">
        <v>76</v>
      </c>
      <c r="C67" s="10" t="s">
        <v>22</v>
      </c>
      <c r="D67" s="28"/>
      <c r="E67" s="33"/>
      <c r="G67" s="34"/>
      <c r="H67" s="28"/>
    </row>
    <row r="68" spans="1:8" ht="41.25" customHeight="1" x14ac:dyDescent="0.25">
      <c r="A68" s="10">
        <v>3</v>
      </c>
      <c r="B68" s="14" t="s">
        <v>77</v>
      </c>
      <c r="C68" s="20" t="s">
        <v>57</v>
      </c>
      <c r="D68" s="28"/>
      <c r="E68" s="33"/>
      <c r="G68" s="34"/>
      <c r="H68" s="28"/>
    </row>
    <row r="69" spans="1:8" x14ac:dyDescent="0.25">
      <c r="A69" s="30" t="s">
        <v>78</v>
      </c>
      <c r="B69" s="30"/>
      <c r="C69" s="30"/>
      <c r="D69" s="30"/>
      <c r="E69" s="30"/>
      <c r="G69" s="13"/>
    </row>
    <row r="70" spans="1:8" ht="71.25" customHeight="1" x14ac:dyDescent="0.25">
      <c r="A70" s="10">
        <v>1</v>
      </c>
      <c r="B70" s="14" t="s">
        <v>79</v>
      </c>
      <c r="C70" s="20" t="s">
        <v>80</v>
      </c>
      <c r="D70" s="28">
        <f>E70*G70*12</f>
        <v>198074.27999999997</v>
      </c>
      <c r="E70" s="33">
        <v>3.17</v>
      </c>
      <c r="G70" s="34">
        <f>G17</f>
        <v>5207</v>
      </c>
      <c r="H70" s="28">
        <f>D70</f>
        <v>198074.27999999997</v>
      </c>
    </row>
    <row r="71" spans="1:8" ht="30.6" customHeight="1" x14ac:dyDescent="0.25">
      <c r="A71" s="10">
        <v>2</v>
      </c>
      <c r="B71" s="14" t="s">
        <v>81</v>
      </c>
      <c r="C71" s="20" t="s">
        <v>82</v>
      </c>
      <c r="D71" s="28"/>
      <c r="E71" s="33"/>
      <c r="G71" s="34"/>
      <c r="H71" s="28"/>
    </row>
    <row r="72" spans="1:8" ht="15" customHeight="1" x14ac:dyDescent="0.25">
      <c r="A72" s="30" t="s">
        <v>83</v>
      </c>
      <c r="B72" s="30"/>
      <c r="C72" s="30"/>
      <c r="D72" s="30"/>
      <c r="E72" s="30"/>
      <c r="G72" s="13"/>
    </row>
    <row r="73" spans="1:8" ht="67.2" customHeight="1" x14ac:dyDescent="0.25">
      <c r="A73" s="10">
        <v>1</v>
      </c>
      <c r="B73" s="14" t="s">
        <v>84</v>
      </c>
      <c r="C73" s="20" t="s">
        <v>85</v>
      </c>
      <c r="D73" s="28">
        <f>E73*G73*12</f>
        <v>271805.39999999997</v>
      </c>
      <c r="E73" s="33">
        <v>4.3499999999999996</v>
      </c>
      <c r="G73" s="34">
        <f>G17</f>
        <v>5207</v>
      </c>
      <c r="H73" s="28">
        <f>D73</f>
        <v>271805.39999999997</v>
      </c>
    </row>
    <row r="74" spans="1:8" ht="70.5" customHeight="1" x14ac:dyDescent="0.25">
      <c r="A74" s="10">
        <v>2</v>
      </c>
      <c r="B74" s="14" t="s">
        <v>86</v>
      </c>
      <c r="C74" s="20" t="s">
        <v>85</v>
      </c>
      <c r="D74" s="28"/>
      <c r="E74" s="33"/>
      <c r="G74" s="34"/>
      <c r="H74" s="28"/>
    </row>
    <row r="75" spans="1:8" ht="67.5" customHeight="1" x14ac:dyDescent="0.25">
      <c r="A75" s="31">
        <v>3</v>
      </c>
      <c r="B75" s="14" t="s">
        <v>87</v>
      </c>
      <c r="C75" s="31" t="s">
        <v>88</v>
      </c>
      <c r="D75" s="28"/>
      <c r="E75" s="33"/>
      <c r="G75" s="34"/>
      <c r="H75" s="28"/>
    </row>
    <row r="76" spans="1:8" ht="30.75" customHeight="1" x14ac:dyDescent="0.25">
      <c r="A76" s="31"/>
      <c r="B76" s="14" t="s">
        <v>89</v>
      </c>
      <c r="C76" s="31"/>
      <c r="D76" s="28"/>
      <c r="E76" s="33"/>
      <c r="G76" s="34"/>
      <c r="H76" s="28"/>
    </row>
    <row r="77" spans="1:8" ht="15" customHeight="1" x14ac:dyDescent="0.25">
      <c r="A77" s="31"/>
      <c r="B77" s="35" t="s">
        <v>90</v>
      </c>
      <c r="C77" s="31"/>
      <c r="D77" s="28"/>
      <c r="E77" s="33"/>
      <c r="G77" s="34"/>
      <c r="H77" s="28"/>
    </row>
    <row r="78" spans="1:8" ht="69.75" customHeight="1" x14ac:dyDescent="0.25">
      <c r="A78" s="31"/>
      <c r="B78" s="35"/>
      <c r="C78" s="31"/>
      <c r="D78" s="28"/>
      <c r="E78" s="33"/>
      <c r="G78" s="34"/>
      <c r="H78" s="28"/>
    </row>
    <row r="79" spans="1:8" ht="70.8" customHeight="1" x14ac:dyDescent="0.25">
      <c r="A79" s="31"/>
      <c r="B79" s="14" t="s">
        <v>91</v>
      </c>
      <c r="C79" s="31"/>
      <c r="D79" s="28"/>
      <c r="E79" s="33"/>
      <c r="G79" s="34"/>
      <c r="H79" s="28"/>
    </row>
    <row r="80" spans="1:8" ht="54.75" customHeight="1" x14ac:dyDescent="0.25">
      <c r="A80" s="31"/>
      <c r="B80" s="14" t="s">
        <v>92</v>
      </c>
      <c r="C80" s="31"/>
      <c r="D80" s="28"/>
      <c r="E80" s="33"/>
      <c r="G80" s="34"/>
      <c r="H80" s="28"/>
    </row>
    <row r="81" spans="1:8" ht="80.25" customHeight="1" x14ac:dyDescent="0.25">
      <c r="A81" s="10">
        <v>4</v>
      </c>
      <c r="B81" s="14" t="s">
        <v>93</v>
      </c>
      <c r="C81" s="20" t="s">
        <v>94</v>
      </c>
      <c r="D81" s="28"/>
      <c r="E81" s="33"/>
      <c r="G81" s="34"/>
      <c r="H81" s="28"/>
    </row>
    <row r="82" spans="1:8" ht="43.2" customHeight="1" x14ac:dyDescent="0.25">
      <c r="A82" s="10">
        <v>5</v>
      </c>
      <c r="B82" s="14" t="s">
        <v>95</v>
      </c>
      <c r="C82" s="10" t="s">
        <v>96</v>
      </c>
      <c r="D82" s="28"/>
      <c r="E82" s="33"/>
      <c r="G82" s="34"/>
      <c r="H82" s="28"/>
    </row>
    <row r="83" spans="1:8" ht="71.25" customHeight="1" x14ac:dyDescent="0.25">
      <c r="A83" s="10">
        <v>6</v>
      </c>
      <c r="B83" s="14" t="s">
        <v>97</v>
      </c>
      <c r="C83" s="10" t="s">
        <v>98</v>
      </c>
      <c r="D83" s="28"/>
      <c r="E83" s="33"/>
      <c r="G83" s="34"/>
      <c r="H83" s="28"/>
    </row>
    <row r="84" spans="1:8" ht="53.25" customHeight="1" x14ac:dyDescent="0.25">
      <c r="A84" s="10">
        <v>7</v>
      </c>
      <c r="B84" s="14" t="s">
        <v>99</v>
      </c>
      <c r="C84" s="10" t="s">
        <v>57</v>
      </c>
      <c r="D84" s="28"/>
      <c r="E84" s="33"/>
      <c r="G84" s="34"/>
      <c r="H84" s="28"/>
    </row>
    <row r="85" spans="1:8" ht="81" customHeight="1" x14ac:dyDescent="0.25">
      <c r="A85" s="10">
        <v>8</v>
      </c>
      <c r="B85" s="14" t="s">
        <v>100</v>
      </c>
      <c r="C85" s="10" t="s">
        <v>101</v>
      </c>
      <c r="D85" s="28"/>
      <c r="E85" s="33"/>
      <c r="G85" s="34"/>
      <c r="H85" s="28"/>
    </row>
    <row r="86" spans="1:8" ht="110.4" customHeight="1" x14ac:dyDescent="0.25">
      <c r="A86" s="10">
        <v>9</v>
      </c>
      <c r="B86" s="14" t="s">
        <v>102</v>
      </c>
      <c r="C86" s="10" t="s">
        <v>103</v>
      </c>
      <c r="D86" s="28"/>
      <c r="E86" s="33"/>
      <c r="G86" s="34"/>
      <c r="H86" s="28"/>
    </row>
    <row r="87" spans="1:8" ht="57" customHeight="1" x14ac:dyDescent="0.25">
      <c r="A87" s="10">
        <v>10</v>
      </c>
      <c r="B87" s="14" t="s">
        <v>104</v>
      </c>
      <c r="C87" s="10" t="s">
        <v>105</v>
      </c>
      <c r="D87" s="28"/>
      <c r="E87" s="33"/>
      <c r="G87" s="34"/>
      <c r="H87" s="28"/>
    </row>
    <row r="88" spans="1:8" ht="30" customHeight="1" x14ac:dyDescent="0.25">
      <c r="A88" s="10">
        <v>11</v>
      </c>
      <c r="B88" s="14" t="s">
        <v>106</v>
      </c>
      <c r="C88" s="10" t="s">
        <v>107</v>
      </c>
      <c r="D88" s="28"/>
      <c r="E88" s="33"/>
      <c r="G88" s="34"/>
      <c r="H88" s="28"/>
    </row>
    <row r="89" spans="1:8" ht="42" customHeight="1" x14ac:dyDescent="0.25">
      <c r="A89" s="10">
        <v>12</v>
      </c>
      <c r="B89" s="14" t="s">
        <v>108</v>
      </c>
      <c r="C89" s="10" t="s">
        <v>109</v>
      </c>
      <c r="D89" s="28"/>
      <c r="E89" s="33"/>
      <c r="G89" s="34"/>
      <c r="H89" s="28"/>
    </row>
    <row r="90" spans="1:8" ht="103.5" customHeight="1" x14ac:dyDescent="0.25">
      <c r="A90" s="10">
        <v>13</v>
      </c>
      <c r="B90" s="14" t="s">
        <v>110</v>
      </c>
      <c r="C90" s="10" t="s">
        <v>111</v>
      </c>
      <c r="D90" s="28"/>
      <c r="E90" s="33"/>
      <c r="G90" s="34"/>
      <c r="H90" s="28"/>
    </row>
    <row r="91" spans="1:8" ht="78.75" hidden="1" customHeight="1" x14ac:dyDescent="0.25">
      <c r="A91" s="10" t="s">
        <v>112</v>
      </c>
      <c r="B91" s="14" t="s">
        <v>113</v>
      </c>
      <c r="C91" s="10" t="s">
        <v>114</v>
      </c>
      <c r="D91" s="28"/>
      <c r="E91" s="33"/>
      <c r="G91" s="34"/>
      <c r="H91" s="28"/>
    </row>
    <row r="92" spans="1:8" ht="57.6" customHeight="1" x14ac:dyDescent="0.25">
      <c r="A92" s="10">
        <v>14</v>
      </c>
      <c r="B92" s="14" t="s">
        <v>115</v>
      </c>
      <c r="C92" s="10" t="s">
        <v>116</v>
      </c>
      <c r="D92" s="11">
        <f>E92*G92*12</f>
        <v>2499.36</v>
      </c>
      <c r="E92" s="12">
        <v>0.04</v>
      </c>
      <c r="G92" s="18">
        <f>G17</f>
        <v>5207</v>
      </c>
      <c r="H92" s="11">
        <f>D92</f>
        <v>2499.36</v>
      </c>
    </row>
    <row r="93" spans="1:8" x14ac:dyDescent="0.25">
      <c r="A93" s="30" t="s">
        <v>117</v>
      </c>
      <c r="B93" s="30"/>
      <c r="C93" s="30"/>
      <c r="D93" s="30"/>
      <c r="E93" s="30"/>
      <c r="G93" s="13"/>
    </row>
    <row r="94" spans="1:8" hidden="1" x14ac:dyDescent="0.25">
      <c r="A94" s="10" t="s">
        <v>118</v>
      </c>
      <c r="B94" s="21"/>
      <c r="C94" s="20"/>
      <c r="D94" s="22"/>
      <c r="E94" s="23"/>
      <c r="G94" s="13"/>
    </row>
    <row r="95" spans="1:8" ht="26.4" x14ac:dyDescent="0.25">
      <c r="A95" s="10">
        <v>1</v>
      </c>
      <c r="B95" s="14" t="s">
        <v>119</v>
      </c>
      <c r="C95" s="31" t="s">
        <v>120</v>
      </c>
      <c r="D95" s="28">
        <f>E95*G97*12</f>
        <v>249936</v>
      </c>
      <c r="E95" s="33">
        <v>4</v>
      </c>
      <c r="G95" s="13"/>
      <c r="H95" s="28">
        <f>D95</f>
        <v>249936</v>
      </c>
    </row>
    <row r="96" spans="1:8" x14ac:dyDescent="0.25">
      <c r="A96" s="10">
        <v>2</v>
      </c>
      <c r="B96" s="14" t="s">
        <v>121</v>
      </c>
      <c r="C96" s="32"/>
      <c r="D96" s="29"/>
      <c r="E96" s="29"/>
      <c r="G96" s="13"/>
      <c r="H96" s="29"/>
    </row>
    <row r="97" spans="1:8" ht="32.4" customHeight="1" x14ac:dyDescent="0.25">
      <c r="A97" s="10">
        <v>3</v>
      </c>
      <c r="B97" s="14" t="s">
        <v>122</v>
      </c>
      <c r="C97" s="32"/>
      <c r="D97" s="29"/>
      <c r="E97" s="29"/>
      <c r="G97" s="18">
        <f>G17</f>
        <v>5207</v>
      </c>
      <c r="H97" s="29"/>
    </row>
    <row r="98" spans="1:8" ht="21" customHeight="1" x14ac:dyDescent="0.25">
      <c r="A98" s="27" t="s">
        <v>125</v>
      </c>
      <c r="B98" s="27"/>
      <c r="C98" s="27"/>
      <c r="D98" s="24">
        <f>D17+D22+D24+D27+D29+D43+D49+D56+D58+D65+D70+D73+D92+D95</f>
        <v>1700814.48</v>
      </c>
      <c r="E98" s="16"/>
      <c r="G98" s="25">
        <f>27.22*5207*12</f>
        <v>1700814.48</v>
      </c>
      <c r="H98" s="24">
        <f>H17+H22+H24+H27+H29+H43+H49+H56+H58+H65+H70+H73+H92+H95</f>
        <v>1700814.48</v>
      </c>
    </row>
  </sheetData>
  <mergeCells count="66">
    <mergeCell ref="A2:E2"/>
    <mergeCell ref="A3:E3"/>
    <mergeCell ref="A4:E4"/>
    <mergeCell ref="B6:C6"/>
    <mergeCell ref="A16:E16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42:E42"/>
    <mergeCell ref="A43:C43"/>
    <mergeCell ref="D43:D48"/>
    <mergeCell ref="E43:E48"/>
    <mergeCell ref="G43:G48"/>
    <mergeCell ref="A49:C49"/>
    <mergeCell ref="D49:D55"/>
    <mergeCell ref="E49:E55"/>
    <mergeCell ref="G49:G55"/>
    <mergeCell ref="A56:C56"/>
    <mergeCell ref="D56:D57"/>
    <mergeCell ref="E56:E57"/>
    <mergeCell ref="G56:G57"/>
    <mergeCell ref="A58:C58"/>
    <mergeCell ref="D58:D64"/>
    <mergeCell ref="E58:E64"/>
    <mergeCell ref="G58:G64"/>
    <mergeCell ref="A65:C65"/>
    <mergeCell ref="D65:D68"/>
    <mergeCell ref="E65:E68"/>
    <mergeCell ref="G65:G68"/>
    <mergeCell ref="A69:E69"/>
    <mergeCell ref="D70:D71"/>
    <mergeCell ref="E70:E71"/>
    <mergeCell ref="G70:G71"/>
    <mergeCell ref="A72:E72"/>
    <mergeCell ref="D73:D91"/>
    <mergeCell ref="E73:E91"/>
    <mergeCell ref="G73:G91"/>
    <mergeCell ref="A75:A80"/>
    <mergeCell ref="C75:C80"/>
    <mergeCell ref="B77:B78"/>
    <mergeCell ref="A98:C98"/>
    <mergeCell ref="H17:H21"/>
    <mergeCell ref="H24:H26"/>
    <mergeCell ref="H29:H41"/>
    <mergeCell ref="H43:H48"/>
    <mergeCell ref="H49:H55"/>
    <mergeCell ref="H56:H57"/>
    <mergeCell ref="H58:H64"/>
    <mergeCell ref="H65:H68"/>
    <mergeCell ref="H70:H71"/>
    <mergeCell ref="H73:H91"/>
    <mergeCell ref="H95:H97"/>
    <mergeCell ref="A93:E93"/>
    <mergeCell ref="C95:C97"/>
    <mergeCell ref="D95:D97"/>
    <mergeCell ref="E95:E9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</vt:lpstr>
      <vt:lpstr>'Луценко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2018-12-12T05:06:31Z</dcterms:created>
  <dcterms:modified xsi:type="dcterms:W3CDTF">2023-01-13T05:48:54Z</dcterms:modified>
</cp:coreProperties>
</file>