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935" yWindow="4650" windowWidth="20670" windowHeight="802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40" i="1" l="1"/>
  <c r="E40" i="1"/>
  <c r="G40" i="1"/>
  <c r="H40" i="1"/>
  <c r="I40" i="1"/>
  <c r="B40" i="1"/>
  <c r="I33" i="1"/>
  <c r="I9" i="1"/>
  <c r="I27" i="1" l="1"/>
  <c r="I6" i="1"/>
  <c r="I15" i="1" l="1"/>
  <c r="I12" i="1"/>
  <c r="B41" i="1" l="1"/>
  <c r="I39" i="1"/>
  <c r="I36" i="1"/>
  <c r="I30" i="1"/>
  <c r="I24" i="1"/>
  <c r="I21" i="1"/>
  <c r="I18" i="1"/>
</calcChain>
</file>

<file path=xl/sharedStrings.xml><?xml version="1.0" encoding="utf-8"?>
<sst xmlns="http://schemas.openxmlformats.org/spreadsheetml/2006/main" count="37" uniqueCount="32">
  <si>
    <t>Адрес МКД</t>
  </si>
  <si>
    <t>Отведение сточных вод</t>
  </si>
  <si>
    <t xml:space="preserve">ООО "ВОДОКАНАЛ " 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</si>
  <si>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</si>
  <si>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</si>
  <si>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</si>
  <si>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</si>
  <si>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</si>
  <si>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</si>
  <si>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</si>
  <si>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 xml:space="preserve">ООО "ВОДОКАНАЛ" </t>
  </si>
  <si>
    <t>Тепловая энергия (отопление)</t>
  </si>
  <si>
    <t>Содержание общего имущества</t>
  </si>
  <si>
    <t>Услуги управляющей компании.</t>
  </si>
  <si>
    <t>Итого:</t>
  </si>
  <si>
    <t>Потребленный объем</t>
  </si>
  <si>
    <t>ООО "Концепт Плюс"</t>
  </si>
  <si>
    <t>Электроэнергия</t>
  </si>
  <si>
    <t>Белогорское отделение ПАО "ДЭК" "Амурэнергосбыт"</t>
  </si>
  <si>
    <t xml:space="preserve">ХВ на содержание о/и </t>
  </si>
  <si>
    <t>Электроэнергия на содержание о/и</t>
  </si>
  <si>
    <t>ООО "УК Концепт-1"</t>
  </si>
  <si>
    <t>ООО "Городские энергетические сети"</t>
  </si>
  <si>
    <t xml:space="preserve">Платежеспособность  - </t>
  </si>
  <si>
    <t>ООО "Трансэкосервис"</t>
  </si>
  <si>
    <t>Обращение с ТКО</t>
  </si>
  <si>
    <t>Солнечная , 1А</t>
  </si>
  <si>
    <t>Горячее водоснабжение</t>
  </si>
  <si>
    <t>Холодное водоснабжение</t>
  </si>
  <si>
    <t xml:space="preserve"> ГВ содержание о/и</t>
  </si>
  <si>
    <t xml:space="preserve">Сведения за 2022 год о начислении платы за ЖКУ. </t>
  </si>
  <si>
    <t xml:space="preserve">Отведение сточных вод на содержание о/и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</si>
</sst>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00000"/>
    <numFmt numFmtId="166" formatCode="0.000000"/>
    <numFmt numFmtId="167" formatCode="0.0000"/>
    <numFmt numFmtId="168" formatCode="#,##0.0"/>
    <numFmt numFmtId="169" formatCode="#,##0.0000"/>
    <numFmt numFmtId="170" formatCode="0.0%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/>
    </xf>
    <xf numFmtId="4" fontId="3" fillId="2" borderId="6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8" fontId="3" fillId="2" borderId="6" xfId="0" applyNumberFormat="1" applyFont="1" applyFill="1" applyBorder="1" applyAlignment="1">
      <alignment horizontal="center"/>
    </xf>
    <xf numFmtId="166" fontId="3" fillId="2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" fontId="4" fillId="2" borderId="6" xfId="3" applyNumberFormat="1" applyFont="1" applyFill="1" applyBorder="1" applyAlignment="1">
      <alignment horizontal="center" vertical="top"/>
    </xf>
    <xf numFmtId="167" fontId="4" fillId="2" borderId="6" xfId="3" applyNumberFormat="1" applyFont="1" applyFill="1" applyBorder="1" applyAlignment="1">
      <alignment horizontal="center" vertical="top"/>
    </xf>
    <xf numFmtId="0" fontId="4" fillId="2" borderId="6" xfId="3" applyNumberFormat="1" applyFont="1" applyFill="1" applyBorder="1" applyAlignment="1">
      <alignment horizontal="center" vertical="top"/>
    </xf>
    <xf numFmtId="4" fontId="4" fillId="2" borderId="8" xfId="3" applyNumberFormat="1" applyFont="1" applyFill="1" applyBorder="1" applyAlignment="1">
      <alignment horizontal="center" vertical="top"/>
    </xf>
    <xf numFmtId="166" fontId="4" fillId="2" borderId="6" xfId="3" applyNumberFormat="1" applyFont="1" applyFill="1" applyBorder="1" applyAlignment="1">
      <alignment horizontal="center" vertical="top"/>
    </xf>
    <xf numFmtId="4" fontId="4" fillId="2" borderId="6" xfId="4" applyNumberFormat="1" applyFont="1" applyFill="1" applyBorder="1" applyAlignment="1">
      <alignment horizontal="center" vertical="top"/>
    </xf>
    <xf numFmtId="168" fontId="4" fillId="2" borderId="6" xfId="4" applyNumberFormat="1" applyFont="1" applyFill="1" applyBorder="1" applyAlignment="1">
      <alignment horizontal="center" vertical="top"/>
    </xf>
    <xf numFmtId="0" fontId="4" fillId="2" borderId="6" xfId="4" applyNumberFormat="1" applyFont="1" applyFill="1" applyBorder="1" applyAlignment="1">
      <alignment horizontal="center" vertical="top"/>
    </xf>
    <xf numFmtId="164" fontId="3" fillId="2" borderId="6" xfId="0" applyNumberFormat="1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2" fillId="0" borderId="0" xfId="0" applyFont="1"/>
    <xf numFmtId="170" fontId="6" fillId="0" borderId="0" xfId="0" applyNumberFormat="1" applyFont="1" applyAlignment="1">
      <alignment horizontal="left"/>
    </xf>
    <xf numFmtId="0" fontId="8" fillId="0" borderId="0" xfId="0" applyFont="1"/>
    <xf numFmtId="4" fontId="8" fillId="0" borderId="0" xfId="0" applyNumberFormat="1" applyFont="1"/>
    <xf numFmtId="4" fontId="2" fillId="0" borderId="0" xfId="0" applyNumberFormat="1" applyFont="1"/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169" fontId="3" fillId="2" borderId="17" xfId="0" applyNumberFormat="1" applyFont="1" applyFill="1" applyBorder="1" applyAlignment="1">
      <alignment horizontal="center"/>
    </xf>
    <xf numFmtId="164" fontId="3" fillId="2" borderId="17" xfId="0" applyNumberFormat="1" applyFont="1" applyFill="1" applyBorder="1" applyAlignment="1">
      <alignment horizontal="center"/>
    </xf>
    <xf numFmtId="3" fontId="3" fillId="2" borderId="17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4" fillId="2" borderId="8" xfId="4" applyNumberFormat="1" applyFont="1" applyFill="1" applyBorder="1" applyAlignment="1">
      <alignment horizontal="center" vertical="top"/>
    </xf>
    <xf numFmtId="4" fontId="4" fillId="2" borderId="21" xfId="0" applyNumberFormat="1" applyFont="1" applyFill="1" applyBorder="1" applyAlignment="1">
      <alignment horizontal="center" vertical="top"/>
    </xf>
    <xf numFmtId="0" fontId="3" fillId="0" borderId="22" xfId="0" applyFont="1" applyBorder="1" applyAlignment="1">
      <alignment horizontal="center"/>
    </xf>
    <xf numFmtId="0" fontId="4" fillId="0" borderId="23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24" xfId="0" applyFont="1" applyBorder="1"/>
    <xf numFmtId="0" fontId="3" fillId="0" borderId="25" xfId="0" applyFont="1" applyBorder="1"/>
    <xf numFmtId="0" fontId="6" fillId="0" borderId="25" xfId="0" applyFont="1" applyBorder="1" applyAlignment="1">
      <alignment horizontal="left"/>
    </xf>
    <xf numFmtId="4" fontId="3" fillId="0" borderId="14" xfId="0" applyNumberFormat="1" applyFont="1" applyBorder="1" applyAlignment="1">
      <alignment horizontal="center"/>
    </xf>
    <xf numFmtId="0" fontId="7" fillId="0" borderId="2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7" fillId="0" borderId="19" xfId="1" applyNumberFormat="1" applyFont="1" applyFill="1" applyBorder="1" applyAlignment="1">
      <alignment horizontal="center" vertical="top" wrapText="1"/>
    </xf>
    <xf numFmtId="0" fontId="6" fillId="0" borderId="19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top" wrapText="1"/>
    </xf>
    <xf numFmtId="0" fontId="7" fillId="2" borderId="2" xfId="2" applyNumberFormat="1" applyFont="1" applyFill="1" applyBorder="1" applyAlignment="1">
      <alignment horizontal="center" vertical="top" wrapText="1"/>
    </xf>
    <xf numFmtId="0" fontId="7" fillId="2" borderId="12" xfId="2" applyNumberFormat="1" applyFont="1" applyFill="1" applyBorder="1" applyAlignment="1">
      <alignment horizontal="center" vertical="top" wrapText="1"/>
    </xf>
    <xf numFmtId="4" fontId="6" fillId="0" borderId="26" xfId="0" applyNumberFormat="1" applyFont="1" applyFill="1" applyBorder="1" applyAlignment="1">
      <alignment horizontal="center"/>
    </xf>
    <xf numFmtId="4" fontId="6" fillId="0" borderId="27" xfId="0" applyNumberFormat="1" applyFont="1" applyFill="1" applyBorder="1" applyAlignment="1">
      <alignment horizontal="center"/>
    </xf>
    <xf numFmtId="4" fontId="6" fillId="0" borderId="28" xfId="0" applyNumberFormat="1" applyFont="1" applyFill="1" applyBorder="1" applyAlignment="1">
      <alignment horizontal="center"/>
    </xf>
  </cellXfs>
  <cellStyles count="5">
    <cellStyle name="Обычный" xfId="0" builtinId="0"/>
    <cellStyle name="Обычный_горэнерго" xfId="3"/>
    <cellStyle name="Обычный_Лист12" xfId="4"/>
    <cellStyle name="Обычный_Лист7" xfId="2"/>
    <cellStyle name="Обычный_Лист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topLeftCell="A19" zoomScaleNormal="100" workbookViewId="0">
      <selection activeCell="J30" sqref="J30"/>
    </sheetView>
  </sheetViews>
  <sheetFormatPr defaultRowHeight="15" x14ac:dyDescent="0.25"/>
  <cols>
    <col min="1" max="1" width="22.5703125" customWidth="1"/>
    <col min="2" max="2" width="13.7109375" customWidth="1"/>
    <col min="3" max="4" width="16" customWidth="1"/>
    <col min="5" max="5" width="16.42578125" customWidth="1"/>
    <col min="6" max="6" width="16.28515625" customWidth="1"/>
    <col min="7" max="7" width="16.140625" customWidth="1"/>
    <col min="8" max="8" width="16" customWidth="1"/>
    <col min="9" max="9" width="15.28515625" customWidth="1"/>
    <col min="10" max="10" width="12.42578125" customWidth="1"/>
  </cols>
  <sheetData>
    <row r="1" spans="1:9" s="23" customFormat="1" ht="16.5" x14ac:dyDescent="0.25">
      <c r="A1" s="22"/>
      <c r="B1" s="53" t="s">
        <v>30</v>
      </c>
      <c r="C1" s="53"/>
      <c r="D1" s="53"/>
      <c r="E1" s="53"/>
      <c r="F1" s="53"/>
      <c r="G1" s="53"/>
      <c r="H1" s="53"/>
      <c r="I1" s="22"/>
    </row>
    <row r="2" spans="1:9" ht="17.25" thickBot="1" x14ac:dyDescent="0.3">
      <c r="A2" s="1"/>
      <c r="B2" s="2"/>
      <c r="C2" s="2"/>
      <c r="D2" s="2"/>
      <c r="E2" s="2"/>
      <c r="F2" s="2"/>
      <c r="G2" s="2"/>
      <c r="H2" s="2"/>
      <c r="I2" s="1"/>
    </row>
    <row r="3" spans="1:9" ht="50.25" thickBot="1" x14ac:dyDescent="0.3">
      <c r="A3" s="42" t="s">
        <v>0</v>
      </c>
      <c r="B3" s="28" t="s">
        <v>3</v>
      </c>
      <c r="C3" s="29" t="s">
        <v>4</v>
      </c>
      <c r="D3" s="29" t="s">
        <v>15</v>
      </c>
      <c r="E3" s="29" t="s">
        <v>5</v>
      </c>
      <c r="F3" s="29" t="s">
        <v>6</v>
      </c>
      <c r="G3" s="29" t="s">
        <v>7</v>
      </c>
      <c r="H3" s="29" t="s">
        <v>8</v>
      </c>
      <c r="I3" s="30" t="s">
        <v>9</v>
      </c>
    </row>
    <row r="4" spans="1:9" ht="16.5" x14ac:dyDescent="0.25">
      <c r="A4" s="43" t="s">
        <v>26</v>
      </c>
      <c r="B4" s="54" t="s">
        <v>1</v>
      </c>
      <c r="C4" s="55"/>
      <c r="D4" s="55"/>
      <c r="E4" s="55"/>
      <c r="F4" s="55"/>
      <c r="G4" s="55"/>
      <c r="H4" s="55"/>
      <c r="I4" s="56"/>
    </row>
    <row r="5" spans="1:9" ht="16.5" x14ac:dyDescent="0.25">
      <c r="A5" s="44"/>
      <c r="B5" s="57" t="s">
        <v>2</v>
      </c>
      <c r="C5" s="58"/>
      <c r="D5" s="58"/>
      <c r="E5" s="58"/>
      <c r="F5" s="58"/>
      <c r="G5" s="58"/>
      <c r="H5" s="58"/>
      <c r="I5" s="59"/>
    </row>
    <row r="6" spans="1:9" ht="16.5" x14ac:dyDescent="0.25">
      <c r="A6" s="44"/>
      <c r="B6" s="38">
        <v>5256.8899999999994</v>
      </c>
      <c r="C6" s="3">
        <v>51383.9</v>
      </c>
      <c r="D6" s="3">
        <v>1435.5138770000001</v>
      </c>
      <c r="E6" s="3">
        <v>51383.9</v>
      </c>
      <c r="F6" s="3"/>
      <c r="G6" s="3"/>
      <c r="H6" s="3">
        <v>52209.45</v>
      </c>
      <c r="I6" s="31">
        <f>B6+C6-H6</f>
        <v>4431.3400000000038</v>
      </c>
    </row>
    <row r="7" spans="1:9" ht="16.5" x14ac:dyDescent="0.25">
      <c r="A7" s="45"/>
      <c r="B7" s="49" t="s">
        <v>31</v>
      </c>
      <c r="C7" s="49"/>
      <c r="D7" s="49"/>
      <c r="E7" s="49"/>
      <c r="F7" s="49"/>
      <c r="G7" s="49"/>
      <c r="H7" s="49"/>
      <c r="I7" s="50"/>
    </row>
    <row r="8" spans="1:9" ht="16.5" x14ac:dyDescent="0.25">
      <c r="A8" s="45"/>
      <c r="B8" s="51" t="s">
        <v>21</v>
      </c>
      <c r="C8" s="51"/>
      <c r="D8" s="51"/>
      <c r="E8" s="51"/>
      <c r="F8" s="51"/>
      <c r="G8" s="51"/>
      <c r="H8" s="51"/>
      <c r="I8" s="52"/>
    </row>
    <row r="9" spans="1:9" ht="16.5" x14ac:dyDescent="0.25">
      <c r="A9" s="45"/>
      <c r="B9" s="38"/>
      <c r="C9" s="8">
        <v>341.46</v>
      </c>
      <c r="D9" s="8">
        <v>8.1673740000000006</v>
      </c>
      <c r="E9" s="8">
        <v>341.46</v>
      </c>
      <c r="F9" s="8"/>
      <c r="G9" s="8"/>
      <c r="H9" s="3">
        <v>8.9700000000000006</v>
      </c>
      <c r="I9" s="31">
        <f>B9+C9-H9</f>
        <v>332.48999999999995</v>
      </c>
    </row>
    <row r="10" spans="1:9" ht="16.5" x14ac:dyDescent="0.25">
      <c r="A10" s="45"/>
      <c r="B10" s="49" t="s">
        <v>28</v>
      </c>
      <c r="C10" s="49"/>
      <c r="D10" s="49"/>
      <c r="E10" s="49"/>
      <c r="F10" s="49"/>
      <c r="G10" s="49"/>
      <c r="H10" s="49"/>
      <c r="I10" s="50"/>
    </row>
    <row r="11" spans="1:9" ht="16.5" x14ac:dyDescent="0.25">
      <c r="A11" s="45"/>
      <c r="B11" s="51" t="s">
        <v>10</v>
      </c>
      <c r="C11" s="51"/>
      <c r="D11" s="51"/>
      <c r="E11" s="51"/>
      <c r="F11" s="51"/>
      <c r="G11" s="51"/>
      <c r="H11" s="51"/>
      <c r="I11" s="52"/>
    </row>
    <row r="12" spans="1:9" ht="16.5" x14ac:dyDescent="0.25">
      <c r="A12" s="45"/>
      <c r="B12" s="38">
        <v>2284.3500000000004</v>
      </c>
      <c r="C12" s="4">
        <v>24556.86</v>
      </c>
      <c r="D12" s="5">
        <v>1082.3937679999999</v>
      </c>
      <c r="E12" s="6">
        <v>24556.86</v>
      </c>
      <c r="F12" s="7"/>
      <c r="G12" s="6"/>
      <c r="H12" s="3">
        <v>24559.84</v>
      </c>
      <c r="I12" s="48">
        <f>B12+C12-H12</f>
        <v>2281.369999999999</v>
      </c>
    </row>
    <row r="13" spans="1:9" ht="16.5" x14ac:dyDescent="0.25">
      <c r="A13" s="45"/>
      <c r="B13" s="49" t="s">
        <v>19</v>
      </c>
      <c r="C13" s="49"/>
      <c r="D13" s="49"/>
      <c r="E13" s="49"/>
      <c r="F13" s="49"/>
      <c r="G13" s="49"/>
      <c r="H13" s="49"/>
      <c r="I13" s="50"/>
    </row>
    <row r="14" spans="1:9" ht="16.5" x14ac:dyDescent="0.25">
      <c r="A14" s="45"/>
      <c r="B14" s="51" t="s">
        <v>21</v>
      </c>
      <c r="C14" s="51"/>
      <c r="D14" s="51"/>
      <c r="E14" s="51"/>
      <c r="F14" s="51"/>
      <c r="G14" s="51"/>
      <c r="H14" s="51"/>
      <c r="I14" s="52"/>
    </row>
    <row r="15" spans="1:9" ht="16.5" x14ac:dyDescent="0.25">
      <c r="A15" s="45"/>
      <c r="B15" s="38">
        <v>192.05000000000007</v>
      </c>
      <c r="C15" s="8">
        <v>1892.79</v>
      </c>
      <c r="D15" s="8">
        <v>83.608524000000003</v>
      </c>
      <c r="E15" s="8">
        <v>1892.79</v>
      </c>
      <c r="F15" s="8"/>
      <c r="G15" s="8"/>
      <c r="H15" s="3">
        <v>1904.57</v>
      </c>
      <c r="I15" s="31">
        <f>B15+C15-H15</f>
        <v>180.27000000000021</v>
      </c>
    </row>
    <row r="16" spans="1:9" ht="16.5" x14ac:dyDescent="0.25">
      <c r="A16" s="45"/>
      <c r="B16" s="49" t="s">
        <v>27</v>
      </c>
      <c r="C16" s="49"/>
      <c r="D16" s="49"/>
      <c r="E16" s="49"/>
      <c r="F16" s="49"/>
      <c r="G16" s="49"/>
      <c r="H16" s="49"/>
      <c r="I16" s="50"/>
    </row>
    <row r="17" spans="1:9" ht="16.5" x14ac:dyDescent="0.25">
      <c r="A17" s="45"/>
      <c r="B17" s="51" t="s">
        <v>10</v>
      </c>
      <c r="C17" s="51"/>
      <c r="D17" s="51"/>
      <c r="E17" s="51"/>
      <c r="F17" s="51"/>
      <c r="G17" s="51"/>
      <c r="H17" s="51"/>
      <c r="I17" s="52"/>
    </row>
    <row r="18" spans="1:9" ht="16.5" x14ac:dyDescent="0.25">
      <c r="A18" s="45"/>
      <c r="B18" s="38">
        <v>11482.230000000003</v>
      </c>
      <c r="C18" s="8">
        <v>78237.320000000007</v>
      </c>
      <c r="D18" s="8">
        <v>337.429326</v>
      </c>
      <c r="E18" s="8">
        <v>78237.320000000007</v>
      </c>
      <c r="F18" s="8"/>
      <c r="G18" s="8"/>
      <c r="H18" s="3">
        <v>83342.75</v>
      </c>
      <c r="I18" s="31">
        <f>B18+C18-H18</f>
        <v>6376.8000000000175</v>
      </c>
    </row>
    <row r="19" spans="1:9" ht="16.5" x14ac:dyDescent="0.25">
      <c r="A19" s="45"/>
      <c r="B19" s="49" t="s">
        <v>29</v>
      </c>
      <c r="C19" s="49"/>
      <c r="D19" s="49"/>
      <c r="E19" s="49"/>
      <c r="F19" s="49"/>
      <c r="G19" s="49"/>
      <c r="H19" s="49"/>
      <c r="I19" s="50"/>
    </row>
    <row r="20" spans="1:9" ht="16.5" x14ac:dyDescent="0.25">
      <c r="A20" s="45"/>
      <c r="B20" s="51" t="s">
        <v>21</v>
      </c>
      <c r="C20" s="51"/>
      <c r="D20" s="51"/>
      <c r="E20" s="51"/>
      <c r="F20" s="51"/>
      <c r="G20" s="51"/>
      <c r="H20" s="51"/>
      <c r="I20" s="52"/>
    </row>
    <row r="21" spans="1:9" ht="16.5" x14ac:dyDescent="0.25">
      <c r="A21" s="45"/>
      <c r="B21" s="38">
        <v>1708.2399999999998</v>
      </c>
      <c r="C21" s="9">
        <v>16314.12</v>
      </c>
      <c r="D21" s="8">
        <v>71.621252999999996</v>
      </c>
      <c r="E21" s="9">
        <v>16314.12</v>
      </c>
      <c r="F21" s="8"/>
      <c r="G21" s="9"/>
      <c r="H21" s="3">
        <v>17652.07</v>
      </c>
      <c r="I21" s="31">
        <f>B21+C21-H21</f>
        <v>370.29000000000087</v>
      </c>
    </row>
    <row r="22" spans="1:9" ht="15" customHeight="1" x14ac:dyDescent="0.25">
      <c r="A22" s="45"/>
      <c r="B22" s="70" t="s">
        <v>11</v>
      </c>
      <c r="C22" s="70"/>
      <c r="D22" s="70"/>
      <c r="E22" s="70"/>
      <c r="F22" s="70"/>
      <c r="G22" s="70"/>
      <c r="H22" s="70"/>
      <c r="I22" s="71"/>
    </row>
    <row r="23" spans="1:9" ht="16.5" x14ac:dyDescent="0.25">
      <c r="A23" s="45"/>
      <c r="B23" s="60" t="s">
        <v>22</v>
      </c>
      <c r="C23" s="60"/>
      <c r="D23" s="60"/>
      <c r="E23" s="60"/>
      <c r="F23" s="60"/>
      <c r="G23" s="60"/>
      <c r="H23" s="60"/>
      <c r="I23" s="61"/>
    </row>
    <row r="24" spans="1:9" ht="16.5" x14ac:dyDescent="0.25">
      <c r="A24" s="45"/>
      <c r="B24" s="38">
        <v>90444.55</v>
      </c>
      <c r="C24" s="10">
        <v>436432.68</v>
      </c>
      <c r="D24" s="11">
        <v>136.00000800000001</v>
      </c>
      <c r="E24" s="10">
        <v>436432.68</v>
      </c>
      <c r="F24" s="12"/>
      <c r="G24" s="10"/>
      <c r="H24" s="3">
        <v>447376.66</v>
      </c>
      <c r="I24" s="31">
        <f>B24+C24-H24</f>
        <v>79500.570000000007</v>
      </c>
    </row>
    <row r="25" spans="1:9" ht="15" customHeight="1" x14ac:dyDescent="0.25">
      <c r="A25" s="45"/>
      <c r="B25" s="64" t="s">
        <v>17</v>
      </c>
      <c r="C25" s="65"/>
      <c r="D25" s="65"/>
      <c r="E25" s="65"/>
      <c r="F25" s="65"/>
      <c r="G25" s="65"/>
      <c r="H25" s="65"/>
      <c r="I25" s="66"/>
    </row>
    <row r="26" spans="1:9" ht="15" customHeight="1" x14ac:dyDescent="0.25">
      <c r="A26" s="45"/>
      <c r="B26" s="60" t="s">
        <v>18</v>
      </c>
      <c r="C26" s="60"/>
      <c r="D26" s="60"/>
      <c r="E26" s="60"/>
      <c r="F26" s="60"/>
      <c r="G26" s="60"/>
      <c r="H26" s="60"/>
      <c r="I26" s="61"/>
    </row>
    <row r="27" spans="1:9" ht="16.5" x14ac:dyDescent="0.25">
      <c r="A27" s="45"/>
      <c r="B27" s="13">
        <v>11613.519999999997</v>
      </c>
      <c r="C27" s="10">
        <v>139414</v>
      </c>
      <c r="D27" s="14">
        <v>49153.666664000004</v>
      </c>
      <c r="E27" s="10">
        <v>139414</v>
      </c>
      <c r="F27" s="14"/>
      <c r="G27" s="10"/>
      <c r="H27" s="3">
        <v>134417.44</v>
      </c>
      <c r="I27" s="48">
        <f>B27+C27-H27</f>
        <v>16610.079999999987</v>
      </c>
    </row>
    <row r="28" spans="1:9" ht="15" customHeight="1" x14ac:dyDescent="0.25">
      <c r="A28" s="45"/>
      <c r="B28" s="64" t="s">
        <v>20</v>
      </c>
      <c r="C28" s="65"/>
      <c r="D28" s="65"/>
      <c r="E28" s="65"/>
      <c r="F28" s="65"/>
      <c r="G28" s="65"/>
      <c r="H28" s="65"/>
      <c r="I28" s="66"/>
    </row>
    <row r="29" spans="1:9" ht="15" customHeight="1" x14ac:dyDescent="0.25">
      <c r="A29" s="45"/>
      <c r="B29" s="60" t="s">
        <v>21</v>
      </c>
      <c r="C29" s="60"/>
      <c r="D29" s="60"/>
      <c r="E29" s="60"/>
      <c r="F29" s="60"/>
      <c r="G29" s="60"/>
      <c r="H29" s="60"/>
      <c r="I29" s="61"/>
    </row>
    <row r="30" spans="1:9" ht="16.5" x14ac:dyDescent="0.25">
      <c r="A30" s="45"/>
      <c r="B30" s="13">
        <v>4514.42</v>
      </c>
      <c r="C30" s="10">
        <v>28826.46</v>
      </c>
      <c r="D30" s="14">
        <v>9743.2333469999994</v>
      </c>
      <c r="E30" s="10">
        <v>28826.46</v>
      </c>
      <c r="F30" s="14"/>
      <c r="G30" s="10"/>
      <c r="H30" s="3">
        <v>27827.73</v>
      </c>
      <c r="I30" s="31">
        <f>B30+C30-H30</f>
        <v>5513.1499999999978</v>
      </c>
    </row>
    <row r="31" spans="1:9" ht="16.5" x14ac:dyDescent="0.25">
      <c r="A31" s="45"/>
      <c r="B31" s="62" t="s">
        <v>12</v>
      </c>
      <c r="C31" s="62"/>
      <c r="D31" s="62"/>
      <c r="E31" s="62"/>
      <c r="F31" s="62"/>
      <c r="G31" s="62"/>
      <c r="H31" s="62"/>
      <c r="I31" s="63"/>
    </row>
    <row r="32" spans="1:9" ht="16.5" x14ac:dyDescent="0.25">
      <c r="A32" s="45"/>
      <c r="B32" s="60" t="s">
        <v>16</v>
      </c>
      <c r="C32" s="60"/>
      <c r="D32" s="60"/>
      <c r="E32" s="60"/>
      <c r="F32" s="60"/>
      <c r="G32" s="60"/>
      <c r="H32" s="60"/>
      <c r="I32" s="61"/>
    </row>
    <row r="33" spans="1:10" ht="16.5" x14ac:dyDescent="0.25">
      <c r="A33" s="45"/>
      <c r="B33" s="39">
        <v>40030.080000000002</v>
      </c>
      <c r="C33" s="15">
        <v>390830.4</v>
      </c>
      <c r="D33" s="16">
        <v>13435.2</v>
      </c>
      <c r="E33" s="15">
        <v>390830.4</v>
      </c>
      <c r="F33" s="17"/>
      <c r="G33" s="17"/>
      <c r="H33" s="3">
        <v>399146.42</v>
      </c>
      <c r="I33" s="48">
        <f>B33+C33-H33</f>
        <v>31714.060000000056</v>
      </c>
    </row>
    <row r="34" spans="1:10" ht="16.5" x14ac:dyDescent="0.25">
      <c r="A34" s="45"/>
      <c r="B34" s="62" t="s">
        <v>25</v>
      </c>
      <c r="C34" s="67"/>
      <c r="D34" s="67"/>
      <c r="E34" s="67"/>
      <c r="F34" s="67"/>
      <c r="G34" s="67"/>
      <c r="H34" s="67"/>
      <c r="I34" s="68"/>
    </row>
    <row r="35" spans="1:10" ht="16.5" x14ac:dyDescent="0.25">
      <c r="A35" s="45"/>
      <c r="B35" s="60" t="s">
        <v>24</v>
      </c>
      <c r="C35" s="60"/>
      <c r="D35" s="60"/>
      <c r="E35" s="60"/>
      <c r="F35" s="60"/>
      <c r="G35" s="60"/>
      <c r="H35" s="60"/>
      <c r="I35" s="61"/>
    </row>
    <row r="36" spans="1:10" ht="16.5" x14ac:dyDescent="0.25">
      <c r="A36" s="45"/>
      <c r="B36" s="40">
        <v>5534.4599999999991</v>
      </c>
      <c r="C36" s="4">
        <v>54154.98</v>
      </c>
      <c r="D36" s="16">
        <v>13435.2</v>
      </c>
      <c r="E36" s="4">
        <v>54154.98</v>
      </c>
      <c r="F36" s="18"/>
      <c r="G36" s="19"/>
      <c r="H36" s="4">
        <v>54827.17</v>
      </c>
      <c r="I36" s="31">
        <f>B36+C36-H36</f>
        <v>4862.2700000000041</v>
      </c>
    </row>
    <row r="37" spans="1:10" ht="16.5" x14ac:dyDescent="0.25">
      <c r="A37" s="45"/>
      <c r="B37" s="62" t="s">
        <v>13</v>
      </c>
      <c r="C37" s="69"/>
      <c r="D37" s="69"/>
      <c r="E37" s="69"/>
      <c r="F37" s="69"/>
      <c r="G37" s="69"/>
      <c r="H37" s="69"/>
      <c r="I37" s="68"/>
    </row>
    <row r="38" spans="1:10" ht="16.5" x14ac:dyDescent="0.25">
      <c r="A38" s="45"/>
      <c r="B38" s="60" t="s">
        <v>21</v>
      </c>
      <c r="C38" s="60"/>
      <c r="D38" s="60"/>
      <c r="E38" s="60"/>
      <c r="F38" s="60"/>
      <c r="G38" s="60"/>
      <c r="H38" s="60"/>
      <c r="I38" s="61"/>
    </row>
    <row r="39" spans="1:10" ht="17.25" thickBot="1" x14ac:dyDescent="0.3">
      <c r="A39" s="46"/>
      <c r="B39" s="41">
        <v>12611.64</v>
      </c>
      <c r="C39" s="33">
        <v>119707.2</v>
      </c>
      <c r="D39" s="34">
        <v>13435.2</v>
      </c>
      <c r="E39" s="33">
        <v>119707.2</v>
      </c>
      <c r="F39" s="35"/>
      <c r="G39" s="36"/>
      <c r="H39" s="32">
        <v>122605.16</v>
      </c>
      <c r="I39" s="37">
        <f>B39+C39-H39</f>
        <v>9713.679999999993</v>
      </c>
    </row>
    <row r="40" spans="1:10" s="23" customFormat="1" ht="17.25" thickBot="1" x14ac:dyDescent="0.3">
      <c r="A40" s="47" t="s">
        <v>14</v>
      </c>
      <c r="B40" s="72">
        <f>B39+B36+B33+B30+B27+B24+B21+B18+B15+B12+B6+B9</f>
        <v>185672.43</v>
      </c>
      <c r="C40" s="73">
        <f t="shared" ref="C40:I40" si="0">C39+C36+C33+C30+C27+C24+C21+C18+C15+C12+C6+C9</f>
        <v>1342092.1700000002</v>
      </c>
      <c r="D40" s="73"/>
      <c r="E40" s="73">
        <f t="shared" si="0"/>
        <v>1342092.1700000002</v>
      </c>
      <c r="F40" s="73"/>
      <c r="G40" s="73">
        <f t="shared" si="0"/>
        <v>0</v>
      </c>
      <c r="H40" s="73">
        <f t="shared" si="0"/>
        <v>1365878.23</v>
      </c>
      <c r="I40" s="74">
        <f t="shared" si="0"/>
        <v>161886.37000000005</v>
      </c>
    </row>
    <row r="41" spans="1:10" s="23" customFormat="1" ht="17.25" x14ac:dyDescent="0.3">
      <c r="A41" s="22" t="s">
        <v>23</v>
      </c>
      <c r="B41" s="24">
        <f>H40/(B40+C40)</f>
        <v>0.89403709838544487</v>
      </c>
      <c r="C41" s="22"/>
      <c r="D41" s="25"/>
      <c r="E41" s="25"/>
      <c r="F41" s="25"/>
      <c r="G41" s="25"/>
      <c r="H41" s="25"/>
      <c r="I41" s="26"/>
      <c r="J41" s="27"/>
    </row>
    <row r="42" spans="1:10" ht="15" customHeight="1" x14ac:dyDescent="0.3">
      <c r="A42" s="20"/>
      <c r="B42" s="20"/>
      <c r="C42" s="20"/>
      <c r="D42" s="20"/>
      <c r="E42" s="20"/>
      <c r="F42" s="20"/>
      <c r="G42" s="20"/>
      <c r="H42" s="20"/>
      <c r="I42" s="20"/>
    </row>
    <row r="43" spans="1:10" ht="15" customHeight="1" x14ac:dyDescent="0.3">
      <c r="A43" s="20"/>
      <c r="B43" s="20"/>
      <c r="C43" s="21"/>
      <c r="D43" s="20"/>
      <c r="E43" s="20"/>
      <c r="F43" s="20"/>
      <c r="G43" s="20"/>
      <c r="H43" s="20"/>
      <c r="I43" s="20"/>
    </row>
    <row r="44" spans="1:10" ht="15" customHeight="1" x14ac:dyDescent="0.3">
      <c r="A44" s="20"/>
      <c r="B44" s="20"/>
      <c r="C44" s="20"/>
      <c r="D44" s="20"/>
      <c r="E44" s="20"/>
      <c r="F44" s="20"/>
      <c r="G44" s="20"/>
      <c r="H44" s="20"/>
      <c r="I44" s="20"/>
    </row>
    <row r="45" spans="1:10" ht="17.25" x14ac:dyDescent="0.3">
      <c r="A45" s="20"/>
      <c r="B45" s="20"/>
      <c r="C45" s="20"/>
      <c r="D45" s="20"/>
      <c r="E45" s="20"/>
      <c r="F45" s="20"/>
      <c r="G45" s="20"/>
      <c r="H45" s="20"/>
      <c r="I45" s="20"/>
    </row>
    <row r="48" spans="1:10" ht="15" customHeight="1" x14ac:dyDescent="0.25"/>
    <row r="51" ht="15" customHeight="1" x14ac:dyDescent="0.25"/>
    <row r="53" ht="15" customHeight="1" x14ac:dyDescent="0.25"/>
    <row r="54" ht="15" customHeight="1" x14ac:dyDescent="0.25"/>
    <row r="57" ht="15" customHeight="1" x14ac:dyDescent="0.25"/>
    <row r="59" ht="15" customHeight="1" x14ac:dyDescent="0.25"/>
    <row r="60" ht="15" customHeight="1" x14ac:dyDescent="0.25"/>
    <row r="62" ht="15" customHeight="1" x14ac:dyDescent="0.25"/>
    <row r="63" ht="15" customHeight="1" x14ac:dyDescent="0.25"/>
    <row r="65" ht="15" customHeight="1" x14ac:dyDescent="0.25"/>
    <row r="66" ht="15" customHeight="1" x14ac:dyDescent="0.25"/>
    <row r="68" ht="15" customHeight="1" x14ac:dyDescent="0.25"/>
    <row r="69" ht="15" customHeight="1" x14ac:dyDescent="0.25"/>
  </sheetData>
  <mergeCells count="25">
    <mergeCell ref="B20:I20"/>
    <mergeCell ref="B34:I34"/>
    <mergeCell ref="B35:I35"/>
    <mergeCell ref="B37:I37"/>
    <mergeCell ref="B28:I28"/>
    <mergeCell ref="B29:I29"/>
    <mergeCell ref="B23:I23"/>
    <mergeCell ref="B22:I22"/>
    <mergeCell ref="B38:I38"/>
    <mergeCell ref="B31:I31"/>
    <mergeCell ref="B32:I32"/>
    <mergeCell ref="B25:I25"/>
    <mergeCell ref="B26:I26"/>
    <mergeCell ref="B16:I16"/>
    <mergeCell ref="B17:I17"/>
    <mergeCell ref="B19:I19"/>
    <mergeCell ref="B1:H1"/>
    <mergeCell ref="B10:I10"/>
    <mergeCell ref="B11:I11"/>
    <mergeCell ref="B13:I13"/>
    <mergeCell ref="B14:I14"/>
    <mergeCell ref="B4:I4"/>
    <mergeCell ref="B5:I5"/>
    <mergeCell ref="B7:I7"/>
    <mergeCell ref="B8:I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2023-02-21T23:30:23Z</dcterms:modified>
</cp:coreProperties>
</file>