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4.ОТЧЕТЫ по перечням\2022 отчеты\Концепт-1  2022 отчеты по перечням\"/>
    </mc:Choice>
  </mc:AlternateContent>
  <bookViews>
    <workbookView xWindow="0" yWindow="0" windowWidth="23040" windowHeight="9192"/>
  </bookViews>
  <sheets>
    <sheet name="Транспортная 42" sheetId="1" r:id="rId1"/>
  </sheets>
  <definedNames>
    <definedName name="_xlnm.Print_Area" localSheetId="0">'Транспортная 42'!$A$1:$K$86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84" i="1" l="1"/>
  <c r="K82" i="1"/>
  <c r="K63" i="1"/>
  <c r="K60" i="1"/>
  <c r="K55" i="1"/>
  <c r="K49" i="1"/>
  <c r="K47" i="1"/>
  <c r="K42" i="1"/>
  <c r="K28" i="1"/>
  <c r="K26" i="1"/>
  <c r="K23" i="1"/>
  <c r="K21" i="1"/>
  <c r="K16" i="1"/>
  <c r="K86" i="1" l="1"/>
  <c r="G86" i="1" l="1"/>
  <c r="G84" i="1"/>
  <c r="D84" i="1" s="1"/>
  <c r="G82" i="1"/>
  <c r="D82" i="1" s="1"/>
  <c r="G63" i="1"/>
  <c r="D63" i="1"/>
  <c r="G60" i="1"/>
  <c r="D60" i="1" s="1"/>
  <c r="G55" i="1"/>
  <c r="D55" i="1" s="1"/>
  <c r="G49" i="1"/>
  <c r="D49" i="1" s="1"/>
  <c r="G47" i="1"/>
  <c r="D47" i="1"/>
  <c r="G42" i="1"/>
  <c r="D42" i="1"/>
  <c r="G28" i="1"/>
  <c r="D28" i="1" s="1"/>
  <c r="G26" i="1"/>
  <c r="D26" i="1" s="1"/>
  <c r="G23" i="1"/>
  <c r="D23" i="1" s="1"/>
  <c r="G21" i="1"/>
  <c r="D21" i="1"/>
  <c r="D16" i="1"/>
  <c r="D86" i="1" l="1"/>
</calcChain>
</file>

<file path=xl/sharedStrings.xml><?xml version="1.0" encoding="utf-8"?>
<sst xmlns="http://schemas.openxmlformats.org/spreadsheetml/2006/main" count="144" uniqueCount="122">
  <si>
    <t>2 категория</t>
  </si>
  <si>
    <t xml:space="preserve">Отчет о выполненных работах и оказанных услугах по содержанию общего имущества </t>
  </si>
  <si>
    <t>Год постройки</t>
  </si>
  <si>
    <t>Год первого планируемого капитального ремонта в соответствии с региональной программой</t>
  </si>
  <si>
    <t>2026г-2028г</t>
  </si>
  <si>
    <t>Количество этажей</t>
  </si>
  <si>
    <t>Количество подъездов</t>
  </si>
  <si>
    <t>Количество квартир</t>
  </si>
  <si>
    <t xml:space="preserve">многоквартирного дома № 42 по ул Транспортная  города Белогорска </t>
  </si>
  <si>
    <t>2026-2028</t>
  </si>
  <si>
    <t>Площадь лестничных клеток, тамбуров,кв.м.</t>
  </si>
  <si>
    <t>Площадь подвальных помещений,кв м</t>
  </si>
  <si>
    <t>Общая площадь жилых помещений МКД, кв.м.</t>
  </si>
  <si>
    <t>за период с 01 января по 31 декабря 2022 года</t>
  </si>
  <si>
    <t>нет</t>
  </si>
  <si>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</si>
  <si>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</si>
  <si>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</si>
  <si>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</si>
  <si>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</si>
  <si>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</si>
  <si>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</si>
  <si>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</si>
  <si>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</si>
  <si>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</si>
  <si>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</si>
  <si>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</si>
  <si>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</si>
  <si>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</si>
  <si>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</si>
  <si>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</si>
  <si>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</si>
  <si>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1 раз в месяц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</si>
  <si>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</si>
  <si>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 xml:space="preserve">1 раз в месяц </t>
  </si>
  <si>
    <t>Проведение дезинсекции и дератизации помещений, входящих в состав общего имущества дома.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</si>
  <si>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</si>
  <si>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</si>
  <si>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</si>
  <si>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</si>
  <si>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</si>
  <si>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</si>
  <si>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</si>
  <si>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</si>
  <si>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Уборка крыльца и площадки перед входом в подъезд (очистка металлической решетки и приямка)</t>
  </si>
  <si>
    <t>3 раза в неделю</t>
  </si>
  <si>
    <t>Завоз  и замена песка  в детской песочнице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</si>
  <si>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</si>
  <si>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</si>
  <si>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</si>
  <si>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</si>
  <si>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</si>
  <si>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</si>
  <si>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</si>
  <si>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</si>
  <si>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</si>
  <si>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</si>
  <si>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</si>
  <si>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</si>
  <si>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>по мере необходимости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</si>
  <si>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</si>
  <si>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Промывка инженерных сетей водоснабжения</t>
  </si>
  <si>
    <t>Промывка участков водопровода после выполнения ремонтно-восстановительных работ на водопроводе</t>
  </si>
  <si>
    <t xml:space="preserve">по мере необходимости </t>
  </si>
  <si>
    <t>Содержание системы водоотведения</t>
  </si>
  <si>
    <t>Контроль состояния и незамедлительное восстановление герметичности участков трубопроводов и соединительных элементов в случае их разгерметизации</t>
  </si>
  <si>
    <t>по мере необходимости и (немедленно)</t>
  </si>
  <si>
    <t>Содержание системы отопления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</si>
  <si>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</si>
  <si>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>Удаление воздуха из системы отопления</t>
  </si>
  <si>
    <t xml:space="preserve">Промывка инженерных сетей теплоснабжения 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</si>
  <si>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</si>
  <si>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</si>
  <si>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</si>
  <si>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</si>
  <si>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Техническое обслуживание и ремонт силовых и осветительных установок,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</si>
  <si>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Организация накопления отходов I - IV классов опасности ( отработанных ртутьсодержащих ламп и др.)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</si>
  <si>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</si>
  <si>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</si>
  <si>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</si>
  <si>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</si>
  <si>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Услуги по управлению домом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</si>
  <si>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</si>
  <si>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</si>
  <si>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</si>
  <si>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</si>
  <si>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</si>
  <si>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</si>
  <si>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 xml:space="preserve">- заключение договоров на выполнение работ и оказание услуг, необходимых для управления,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</si>
  <si>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</si>
  <si>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</si>
  <si>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</si>
  <si>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</si>
  <si>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Начисление и сбор платы за жилищные услуги, взыскание задолженности по оплате, проведение текущей сверки расчетов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</si>
  <si>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</si>
  <si>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</si>
  <si>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в рабочие дни</t>
  </si>
  <si>
    <t>Письменное уведомление пользователей помещений о порядке управления домом,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</si>
  <si>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управлению,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</si>
  <si>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</si>
  <si>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</si>
  <si>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регистрация – в момент обращения, проверка по обращению – в течение 2-х часов или время, согласованное с потребителем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</si>
  <si>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</si>
  <si>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</si>
  <si>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</si>
  <si>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</si>
  <si>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</si>
  <si>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</si>
  <si>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</si>
  <si>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</si>
  <si>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16.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</si>
  <si>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</si>
  <si>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</si>
  <si>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</si>
  <si>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по мере накопления</t>
  </si>
  <si>
    <t>Текущий ремонт</t>
  </si>
  <si>
    <t xml:space="preserve">Ремонт тамбуров - 2 шт. </t>
  </si>
  <si>
    <t>май-октябрь</t>
  </si>
  <si>
    <t>Приобретение и установка урн возле подъездов и на детской площадке - 3 шт.</t>
  </si>
  <si>
    <t>Всего в год руб.за 1975,6 кв.м.</t>
  </si>
  <si>
    <t>Плановая стоимость работ и услуг на 2022 г., руб.</t>
  </si>
  <si>
    <t>Фактическое выполнение работ и  услуг в 2022 г., руб.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</si>
</sst>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/>
    <xf numFmtId="0" fontId="2" fillId="0" borderId="0" xfId="0" applyFont="1" applyAlignment="1">
      <alignment horizontal="center" vertical="center"/>
    </xf>
    <xf numFmtId="4" fontId="2" fillId="0" borderId="0" xfId="0" applyNumberFormat="1" applyFont="1"/>
    <xf numFmtId="0" fontId="2" fillId="0" borderId="0" xfId="0" applyFont="1" applyBorder="1"/>
    <xf numFmtId="0" fontId="2" fillId="0" borderId="0" xfId="0" applyFont="1" applyAlignment="1">
      <alignment horizontal="left"/>
    </xf>
    <xf numFmtId="0" fontId="1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4" fontId="1" fillId="0" borderId="1" xfId="0" applyNumberFormat="1" applyFont="1" applyBorder="1" applyAlignment="1">
      <alignment horizontal="center" vertical="top" wrapText="1"/>
    </xf>
    <xf numFmtId="2" fontId="1" fillId="0" borderId="1" xfId="0" applyNumberFormat="1" applyFont="1" applyBorder="1" applyAlignment="1">
      <alignment horizontal="center" vertical="top" wrapText="1"/>
    </xf>
    <xf numFmtId="2" fontId="1" fillId="0" borderId="0" xfId="0" applyNumberFormat="1" applyFont="1" applyBorder="1" applyAlignment="1">
      <alignment horizontal="center" vertical="top" wrapText="1"/>
    </xf>
    <xf numFmtId="2" fontId="1" fillId="0" borderId="0" xfId="0" applyNumberFormat="1" applyFont="1" applyBorder="1" applyAlignment="1">
      <alignment horizontal="center" vertical="center" wrapText="1"/>
    </xf>
    <xf numFmtId="0" fontId="1" fillId="0" borderId="0" xfId="0" applyFont="1"/>
    <xf numFmtId="4" fontId="4" fillId="0" borderId="1" xfId="0" applyNumberFormat="1" applyFont="1" applyBorder="1" applyAlignment="1">
      <alignment horizontal="center" vertical="center" wrapText="1"/>
    </xf>
    <xf numFmtId="0" fontId="2" fillId="2" borderId="0" xfId="0" applyFont="1" applyFill="1" applyAlignment="1">
      <alignment horizontal="center"/>
    </xf>
    <xf numFmtId="0" fontId="4" fillId="0" borderId="1" xfId="0" applyFont="1" applyBorder="1" applyAlignment="1">
      <alignment horizontal="right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2" fontId="1" fillId="0" borderId="0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Fill="1" applyAlignment="1">
      <alignment horizontal="right"/>
    </xf>
    <xf numFmtId="0" fontId="3" fillId="0" borderId="0" xfId="0" applyFont="1" applyAlignment="1">
      <alignment horizontal="center"/>
    </xf>
    <xf numFmtId="0" fontId="2" fillId="0" borderId="0" xfId="0" applyFont="1" applyFill="1" applyAlignment="1">
      <alignment horizontal="righ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8">
    <tabColor theme="8" tint="0.79998168889431442"/>
  </sheetPr>
  <dimension ref="A1:T86"/>
  <sheetViews>
    <sheetView tabSelected="1" topLeftCell="A79" zoomScaleNormal="100" workbookViewId="0">
      <selection activeCell="K89" sqref="K89"/>
    </sheetView>
  </sheetViews>
  <sheetFormatPr defaultRowHeight="13.2" x14ac:dyDescent="0.25"/>
  <cols>
    <col min="1" max="1" width="6" style="1" customWidth="1"/>
    <col min="2" max="2" width="44.33203125" style="10" customWidth="1"/>
    <col min="3" max="3" width="18" style="7" customWidth="1"/>
    <col min="4" max="4" width="13.6640625" style="8" customWidth="1"/>
    <col min="5" max="5" width="11.6640625" style="8" hidden="1" customWidth="1"/>
    <col min="6" max="6" width="8.6640625" style="2" hidden="1" customWidth="1"/>
    <col min="7" max="7" width="8" style="2" hidden="1" customWidth="1"/>
    <col min="8" max="8" width="8.109375" style="2" hidden="1" customWidth="1"/>
    <col min="9" max="9" width="7.6640625" style="2" hidden="1" customWidth="1"/>
    <col min="10" max="10" width="9.109375" style="2" hidden="1" customWidth="1"/>
    <col min="11" max="11" width="11.88671875" style="2" customWidth="1"/>
    <col min="12" max="16384" width="8.88671875" style="2"/>
  </cols>
  <sheetData>
    <row r="1" spans="1:20" x14ac:dyDescent="0.25">
      <c r="A1" s="2"/>
      <c r="C1" s="2"/>
      <c r="D1" s="2" t="s">
        <v>0</v>
      </c>
      <c r="E1" s="2"/>
    </row>
    <row r="2" spans="1:20" x14ac:dyDescent="0.25">
      <c r="A2" s="31" t="s">
        <v>1</v>
      </c>
      <c r="B2" s="31"/>
      <c r="C2" s="31"/>
      <c r="D2" s="31"/>
      <c r="E2" s="31"/>
      <c r="F2" s="31"/>
    </row>
    <row r="3" spans="1:20" x14ac:dyDescent="0.25">
      <c r="A3" s="31" t="s">
        <v>8</v>
      </c>
      <c r="B3" s="31"/>
      <c r="C3" s="31"/>
      <c r="D3" s="31"/>
      <c r="E3" s="31"/>
      <c r="F3" s="31"/>
    </row>
    <row r="4" spans="1:20" x14ac:dyDescent="0.25">
      <c r="A4" s="31" t="s">
        <v>13</v>
      </c>
      <c r="B4" s="31"/>
      <c r="C4" s="31"/>
      <c r="D4" s="31"/>
      <c r="E4" s="31"/>
      <c r="F4" s="31"/>
    </row>
    <row r="5" spans="1:20" ht="21.6" customHeight="1" x14ac:dyDescent="0.25">
      <c r="C5" s="3" t="s">
        <v>2</v>
      </c>
      <c r="D5" s="1">
        <v>1985</v>
      </c>
      <c r="F5" s="7">
        <v>1985</v>
      </c>
    </row>
    <row r="6" spans="1:20" ht="26.4" customHeight="1" x14ac:dyDescent="0.25">
      <c r="A6" s="6"/>
      <c r="B6" s="32" t="s">
        <v>3</v>
      </c>
      <c r="C6" s="32"/>
      <c r="D6" s="4" t="s">
        <v>9</v>
      </c>
      <c r="F6" s="5" t="s">
        <v>4</v>
      </c>
    </row>
    <row r="7" spans="1:20" x14ac:dyDescent="0.25">
      <c r="C7" s="3" t="s">
        <v>5</v>
      </c>
      <c r="D7" s="1">
        <v>5</v>
      </c>
      <c r="F7" s="7">
        <v>5</v>
      </c>
    </row>
    <row r="8" spans="1:20" x14ac:dyDescent="0.25">
      <c r="C8" s="3" t="s">
        <v>6</v>
      </c>
      <c r="D8" s="1">
        <v>2</v>
      </c>
      <c r="F8" s="7">
        <v>2</v>
      </c>
    </row>
    <row r="9" spans="1:20" x14ac:dyDescent="0.25">
      <c r="C9" s="3" t="s">
        <v>7</v>
      </c>
      <c r="D9" s="1">
        <v>56</v>
      </c>
      <c r="F9" s="7">
        <v>56</v>
      </c>
    </row>
    <row r="10" spans="1:20" x14ac:dyDescent="0.25">
      <c r="C10" s="3" t="s">
        <v>12</v>
      </c>
      <c r="D10" s="21">
        <v>1975.6</v>
      </c>
      <c r="F10" s="7">
        <v>1974.7</v>
      </c>
    </row>
    <row r="11" spans="1:20" x14ac:dyDescent="0.25">
      <c r="C11" s="3" t="s">
        <v>10</v>
      </c>
      <c r="D11" s="1">
        <v>416.1</v>
      </c>
      <c r="F11" s="7">
        <v>416.1</v>
      </c>
    </row>
    <row r="12" spans="1:20" x14ac:dyDescent="0.25">
      <c r="B12" s="30" t="s">
        <v>11</v>
      </c>
      <c r="C12" s="30"/>
      <c r="D12" s="4" t="s">
        <v>14</v>
      </c>
      <c r="F12" s="7"/>
    </row>
    <row r="14" spans="1:20" ht="78" customHeight="1" x14ac:dyDescent="0.25">
      <c r="A14" s="11" t="s">
        <v>15</v>
      </c>
      <c r="B14" s="11" t="s">
        <v>16</v>
      </c>
      <c r="C14" s="11" t="s">
        <v>17</v>
      </c>
      <c r="D14" s="12" t="s">
        <v>120</v>
      </c>
      <c r="E14" s="13" t="s">
        <v>18</v>
      </c>
      <c r="G14" s="9"/>
      <c r="K14" s="12" t="s">
        <v>121</v>
      </c>
      <c r="Q14" s="18"/>
      <c r="T14" s="9"/>
    </row>
    <row r="15" spans="1:20" x14ac:dyDescent="0.25">
      <c r="A15" s="29" t="s">
        <v>19</v>
      </c>
      <c r="B15" s="29"/>
      <c r="C15" s="29"/>
      <c r="D15" s="29"/>
      <c r="E15" s="29"/>
      <c r="G15" s="9"/>
    </row>
    <row r="16" spans="1:20" ht="93" customHeight="1" x14ac:dyDescent="0.25">
      <c r="A16" s="11">
        <v>1</v>
      </c>
      <c r="B16" s="14" t="s">
        <v>20</v>
      </c>
      <c r="C16" s="11" t="s">
        <v>21</v>
      </c>
      <c r="D16" s="23">
        <f>E16*G16*12</f>
        <v>23470.127999999997</v>
      </c>
      <c r="E16" s="26">
        <v>0.99</v>
      </c>
      <c r="G16" s="27">
        <v>1975.6</v>
      </c>
      <c r="K16" s="23">
        <f>D16</f>
        <v>23470.127999999997</v>
      </c>
    </row>
    <row r="17" spans="1:11" ht="42.75" customHeight="1" x14ac:dyDescent="0.25">
      <c r="A17" s="11">
        <v>2</v>
      </c>
      <c r="B17" s="14" t="s">
        <v>22</v>
      </c>
      <c r="C17" s="11" t="s">
        <v>23</v>
      </c>
      <c r="D17" s="23"/>
      <c r="E17" s="26"/>
      <c r="G17" s="27"/>
      <c r="K17" s="23"/>
    </row>
    <row r="18" spans="1:11" ht="30.75" customHeight="1" x14ac:dyDescent="0.25">
      <c r="A18" s="11">
        <v>3</v>
      </c>
      <c r="B18" s="14" t="s">
        <v>24</v>
      </c>
      <c r="C18" s="11" t="s">
        <v>23</v>
      </c>
      <c r="D18" s="23"/>
      <c r="E18" s="26"/>
      <c r="G18" s="27"/>
      <c r="K18" s="23"/>
    </row>
    <row r="19" spans="1:11" ht="40.5" customHeight="1" x14ac:dyDescent="0.25">
      <c r="A19" s="11">
        <v>4</v>
      </c>
      <c r="B19" s="14" t="s">
        <v>25</v>
      </c>
      <c r="C19" s="11" t="s">
        <v>23</v>
      </c>
      <c r="D19" s="23"/>
      <c r="E19" s="26"/>
      <c r="G19" s="27"/>
      <c r="K19" s="23"/>
    </row>
    <row r="20" spans="1:11" ht="55.5" customHeight="1" x14ac:dyDescent="0.25">
      <c r="A20" s="11">
        <v>5</v>
      </c>
      <c r="B20" s="14" t="s">
        <v>26</v>
      </c>
      <c r="C20" s="11" t="s">
        <v>23</v>
      </c>
      <c r="D20" s="23"/>
      <c r="E20" s="26"/>
      <c r="G20" s="27"/>
      <c r="K20" s="23"/>
    </row>
    <row r="21" spans="1:11" ht="32.25" customHeight="1" x14ac:dyDescent="0.25">
      <c r="A21" s="11">
        <v>6</v>
      </c>
      <c r="B21" s="14" t="s">
        <v>27</v>
      </c>
      <c r="C21" s="11"/>
      <c r="D21" s="15">
        <f>E21*G21*12</f>
        <v>3081.9359999999997</v>
      </c>
      <c r="E21" s="16">
        <v>0.13</v>
      </c>
      <c r="G21" s="17">
        <f>G16</f>
        <v>1975.6</v>
      </c>
      <c r="K21" s="15">
        <f>D21</f>
        <v>3081.9359999999997</v>
      </c>
    </row>
    <row r="22" spans="1:11" x14ac:dyDescent="0.25">
      <c r="A22" s="29" t="s">
        <v>28</v>
      </c>
      <c r="B22" s="29"/>
      <c r="C22" s="29"/>
      <c r="D22" s="29"/>
      <c r="E22" s="29"/>
      <c r="G22" s="9"/>
    </row>
    <row r="23" spans="1:11" ht="28.8" customHeight="1" x14ac:dyDescent="0.25">
      <c r="A23" s="11">
        <v>1</v>
      </c>
      <c r="B23" s="14" t="s">
        <v>29</v>
      </c>
      <c r="C23" s="11" t="s">
        <v>30</v>
      </c>
      <c r="D23" s="23">
        <f>E23*G23*12</f>
        <v>32715.935999999994</v>
      </c>
      <c r="E23" s="26">
        <v>1.38</v>
      </c>
      <c r="G23" s="27">
        <f>G16</f>
        <v>1975.6</v>
      </c>
      <c r="K23" s="23">
        <f>D23</f>
        <v>32715.935999999994</v>
      </c>
    </row>
    <row r="24" spans="1:11" ht="27" customHeight="1" x14ac:dyDescent="0.25">
      <c r="A24" s="11">
        <v>2</v>
      </c>
      <c r="B24" s="14" t="s">
        <v>31</v>
      </c>
      <c r="C24" s="11" t="s">
        <v>32</v>
      </c>
      <c r="D24" s="23"/>
      <c r="E24" s="26"/>
      <c r="G24" s="27"/>
      <c r="K24" s="23"/>
    </row>
    <row r="25" spans="1:11" ht="81.599999999999994" customHeight="1" x14ac:dyDescent="0.25">
      <c r="A25" s="11">
        <v>3</v>
      </c>
      <c r="B25" s="14" t="s">
        <v>33</v>
      </c>
      <c r="C25" s="11" t="s">
        <v>34</v>
      </c>
      <c r="D25" s="23"/>
      <c r="E25" s="26"/>
      <c r="G25" s="27"/>
      <c r="K25" s="23"/>
    </row>
    <row r="26" spans="1:11" ht="32.4" customHeight="1" x14ac:dyDescent="0.25">
      <c r="A26" s="11">
        <v>4</v>
      </c>
      <c r="B26" s="14" t="s">
        <v>35</v>
      </c>
      <c r="C26" s="11" t="s">
        <v>23</v>
      </c>
      <c r="D26" s="12">
        <f>E26*G26*12</f>
        <v>6400.9440000000004</v>
      </c>
      <c r="E26" s="13">
        <v>0.27</v>
      </c>
      <c r="G26" s="18">
        <f>G16</f>
        <v>1975.6</v>
      </c>
      <c r="K26" s="12">
        <f>D26</f>
        <v>6400.9440000000004</v>
      </c>
    </row>
    <row r="27" spans="1:11" x14ac:dyDescent="0.25">
      <c r="A27" s="29" t="s">
        <v>36</v>
      </c>
      <c r="B27" s="29"/>
      <c r="C27" s="29"/>
      <c r="D27" s="29"/>
      <c r="E27" s="29"/>
      <c r="G27" s="9"/>
    </row>
    <row r="28" spans="1:11" x14ac:dyDescent="0.25">
      <c r="A28" s="24" t="s">
        <v>37</v>
      </c>
      <c r="B28" s="24"/>
      <c r="C28" s="24"/>
      <c r="D28" s="23">
        <f>E28*G28*12</f>
        <v>97199.51999999999</v>
      </c>
      <c r="E28" s="26">
        <v>4.0999999999999996</v>
      </c>
      <c r="G28" s="27">
        <f>G16</f>
        <v>1975.6</v>
      </c>
      <c r="K28" s="23">
        <f>D28</f>
        <v>97199.51999999999</v>
      </c>
    </row>
    <row r="29" spans="1:11" ht="18.600000000000001" customHeight="1" x14ac:dyDescent="0.25">
      <c r="A29" s="11">
        <v>1</v>
      </c>
      <c r="B29" s="14" t="s">
        <v>38</v>
      </c>
      <c r="C29" s="11" t="s">
        <v>39</v>
      </c>
      <c r="D29" s="23"/>
      <c r="E29" s="26"/>
      <c r="G29" s="27"/>
      <c r="K29" s="23"/>
    </row>
    <row r="30" spans="1:11" ht="55.8" customHeight="1" x14ac:dyDescent="0.25">
      <c r="A30" s="11">
        <v>2</v>
      </c>
      <c r="B30" s="14" t="s">
        <v>40</v>
      </c>
      <c r="C30" s="11" t="s">
        <v>41</v>
      </c>
      <c r="D30" s="23"/>
      <c r="E30" s="26"/>
      <c r="G30" s="27"/>
      <c r="K30" s="23"/>
    </row>
    <row r="31" spans="1:11" ht="16.8" customHeight="1" x14ac:dyDescent="0.25">
      <c r="A31" s="11">
        <v>3</v>
      </c>
      <c r="B31" s="14" t="s">
        <v>42</v>
      </c>
      <c r="C31" s="11" t="s">
        <v>43</v>
      </c>
      <c r="D31" s="23"/>
      <c r="E31" s="26"/>
      <c r="G31" s="27"/>
      <c r="K31" s="23"/>
    </row>
    <row r="32" spans="1:11" ht="30" customHeight="1" x14ac:dyDescent="0.25">
      <c r="A32" s="11">
        <v>4</v>
      </c>
      <c r="B32" s="14" t="s">
        <v>44</v>
      </c>
      <c r="C32" s="11" t="s">
        <v>45</v>
      </c>
      <c r="D32" s="23"/>
      <c r="E32" s="26"/>
      <c r="G32" s="27"/>
      <c r="K32" s="23"/>
    </row>
    <row r="33" spans="1:11" ht="18.600000000000001" customHeight="1" x14ac:dyDescent="0.25">
      <c r="A33" s="11">
        <v>5</v>
      </c>
      <c r="B33" s="14" t="s">
        <v>46</v>
      </c>
      <c r="C33" s="11" t="s">
        <v>47</v>
      </c>
      <c r="D33" s="23"/>
      <c r="E33" s="26"/>
      <c r="G33" s="27"/>
      <c r="K33" s="23"/>
    </row>
    <row r="34" spans="1:11" x14ac:dyDescent="0.25">
      <c r="A34" s="24" t="s">
        <v>48</v>
      </c>
      <c r="B34" s="24"/>
      <c r="C34" s="24"/>
      <c r="D34" s="23"/>
      <c r="E34" s="26"/>
      <c r="G34" s="27"/>
      <c r="K34" s="23"/>
    </row>
    <row r="35" spans="1:11" ht="33.6" customHeight="1" x14ac:dyDescent="0.25">
      <c r="A35" s="11">
        <v>6</v>
      </c>
      <c r="B35" s="14" t="s">
        <v>49</v>
      </c>
      <c r="C35" s="11" t="s">
        <v>50</v>
      </c>
      <c r="D35" s="23"/>
      <c r="E35" s="26"/>
      <c r="G35" s="27"/>
      <c r="K35" s="23"/>
    </row>
    <row r="36" spans="1:11" ht="42" customHeight="1" x14ac:dyDescent="0.25">
      <c r="A36" s="11">
        <v>7</v>
      </c>
      <c r="B36" s="14" t="s">
        <v>51</v>
      </c>
      <c r="C36" s="11" t="s">
        <v>50</v>
      </c>
      <c r="D36" s="23"/>
      <c r="E36" s="26"/>
      <c r="G36" s="27"/>
      <c r="K36" s="23"/>
    </row>
    <row r="37" spans="1:11" ht="40.799999999999997" customHeight="1" x14ac:dyDescent="0.25">
      <c r="A37" s="11">
        <v>8</v>
      </c>
      <c r="B37" s="14" t="s">
        <v>52</v>
      </c>
      <c r="C37" s="11" t="s">
        <v>39</v>
      </c>
      <c r="D37" s="23"/>
      <c r="E37" s="26"/>
      <c r="G37" s="27"/>
      <c r="K37" s="23"/>
    </row>
    <row r="38" spans="1:11" ht="20.399999999999999" customHeight="1" x14ac:dyDescent="0.25">
      <c r="A38" s="11">
        <v>9</v>
      </c>
      <c r="B38" s="14" t="s">
        <v>53</v>
      </c>
      <c r="C38" s="11" t="s">
        <v>39</v>
      </c>
      <c r="D38" s="23"/>
      <c r="E38" s="26"/>
      <c r="G38" s="27"/>
      <c r="K38" s="23"/>
    </row>
    <row r="39" spans="1:11" ht="36.75" customHeight="1" x14ac:dyDescent="0.25">
      <c r="A39" s="11">
        <v>10</v>
      </c>
      <c r="B39" s="14" t="s">
        <v>40</v>
      </c>
      <c r="C39" s="11" t="s">
        <v>54</v>
      </c>
      <c r="D39" s="23"/>
      <c r="E39" s="26"/>
      <c r="G39" s="27"/>
      <c r="K39" s="23"/>
    </row>
    <row r="40" spans="1:11" ht="21.75" customHeight="1" x14ac:dyDescent="0.25">
      <c r="A40" s="11">
        <v>11</v>
      </c>
      <c r="B40" s="14" t="s">
        <v>55</v>
      </c>
      <c r="C40" s="11" t="s">
        <v>39</v>
      </c>
      <c r="D40" s="23"/>
      <c r="E40" s="26"/>
      <c r="G40" s="27"/>
      <c r="K40" s="23"/>
    </row>
    <row r="41" spans="1:11" x14ac:dyDescent="0.25">
      <c r="A41" s="29" t="s">
        <v>56</v>
      </c>
      <c r="B41" s="29"/>
      <c r="C41" s="29"/>
      <c r="D41" s="29"/>
      <c r="E41" s="29"/>
      <c r="G41" s="9"/>
    </row>
    <row r="42" spans="1:11" x14ac:dyDescent="0.25">
      <c r="A42" s="24" t="s">
        <v>57</v>
      </c>
      <c r="B42" s="24"/>
      <c r="C42" s="24"/>
      <c r="D42" s="23">
        <f>E42*G42*12</f>
        <v>26077.919999999998</v>
      </c>
      <c r="E42" s="26">
        <v>1.1000000000000001</v>
      </c>
      <c r="G42" s="27">
        <f>G16</f>
        <v>1975.6</v>
      </c>
      <c r="K42" s="23">
        <f>D42</f>
        <v>26077.919999999998</v>
      </c>
    </row>
    <row r="43" spans="1:11" ht="98.25" customHeight="1" x14ac:dyDescent="0.25">
      <c r="A43" s="11">
        <v>1</v>
      </c>
      <c r="B43" s="14" t="s">
        <v>58</v>
      </c>
      <c r="C43" s="11" t="s">
        <v>59</v>
      </c>
      <c r="D43" s="23"/>
      <c r="E43" s="26"/>
      <c r="G43" s="27"/>
      <c r="K43" s="23"/>
    </row>
    <row r="44" spans="1:11" ht="60.75" customHeight="1" x14ac:dyDescent="0.25">
      <c r="A44" s="11">
        <v>2</v>
      </c>
      <c r="B44" s="14" t="s">
        <v>60</v>
      </c>
      <c r="C44" s="11" t="s">
        <v>59</v>
      </c>
      <c r="D44" s="23"/>
      <c r="E44" s="26"/>
      <c r="G44" s="27"/>
      <c r="K44" s="23"/>
    </row>
    <row r="45" spans="1:11" s="19" customFormat="1" ht="21.6" customHeight="1" x14ac:dyDescent="0.25">
      <c r="A45" s="11">
        <v>3</v>
      </c>
      <c r="B45" s="14" t="s">
        <v>61</v>
      </c>
      <c r="C45" s="11" t="s">
        <v>23</v>
      </c>
      <c r="D45" s="23"/>
      <c r="E45" s="26"/>
      <c r="G45" s="27"/>
      <c r="K45" s="23"/>
    </row>
    <row r="46" spans="1:11" s="19" customFormat="1" ht="30.75" customHeight="1" x14ac:dyDescent="0.25">
      <c r="A46" s="11">
        <v>4</v>
      </c>
      <c r="B46" s="14" t="s">
        <v>62</v>
      </c>
      <c r="C46" s="11" t="s">
        <v>63</v>
      </c>
      <c r="D46" s="23"/>
      <c r="E46" s="26"/>
      <c r="G46" s="27"/>
      <c r="K46" s="23"/>
    </row>
    <row r="47" spans="1:11" x14ac:dyDescent="0.25">
      <c r="A47" s="24" t="s">
        <v>64</v>
      </c>
      <c r="B47" s="24"/>
      <c r="C47" s="24"/>
      <c r="D47" s="23">
        <f>E47*G47*12</f>
        <v>35323.727999999996</v>
      </c>
      <c r="E47" s="26">
        <v>1.49</v>
      </c>
      <c r="G47" s="27">
        <f>G16</f>
        <v>1975.6</v>
      </c>
      <c r="K47" s="23">
        <f>D47</f>
        <v>35323.727999999996</v>
      </c>
    </row>
    <row r="48" spans="1:11" ht="58.5" customHeight="1" x14ac:dyDescent="0.25">
      <c r="A48" s="11">
        <v>1</v>
      </c>
      <c r="B48" s="14" t="s">
        <v>65</v>
      </c>
      <c r="C48" s="11" t="s">
        <v>66</v>
      </c>
      <c r="D48" s="23"/>
      <c r="E48" s="26"/>
      <c r="G48" s="27"/>
      <c r="K48" s="23"/>
    </row>
    <row r="49" spans="1:11" x14ac:dyDescent="0.25">
      <c r="A49" s="24" t="s">
        <v>67</v>
      </c>
      <c r="B49" s="24"/>
      <c r="C49" s="24"/>
      <c r="D49" s="23">
        <f>E49*G49*12</f>
        <v>79419.12</v>
      </c>
      <c r="E49" s="26">
        <v>3.35</v>
      </c>
      <c r="G49" s="27">
        <f>G16</f>
        <v>1975.6</v>
      </c>
      <c r="K49" s="23">
        <f>D49</f>
        <v>79419.12</v>
      </c>
    </row>
    <row r="50" spans="1:11" ht="42" customHeight="1" x14ac:dyDescent="0.25">
      <c r="A50" s="11">
        <v>1</v>
      </c>
      <c r="B50" s="14" t="s">
        <v>68</v>
      </c>
      <c r="C50" s="11" t="s">
        <v>23</v>
      </c>
      <c r="D50" s="23"/>
      <c r="E50" s="26"/>
      <c r="G50" s="27"/>
      <c r="K50" s="23"/>
    </row>
    <row r="51" spans="1:11" ht="15" customHeight="1" x14ac:dyDescent="0.25">
      <c r="A51" s="11">
        <v>2</v>
      </c>
      <c r="B51" s="14" t="s">
        <v>69</v>
      </c>
      <c r="C51" s="11" t="s">
        <v>23</v>
      </c>
      <c r="D51" s="23"/>
      <c r="E51" s="26"/>
      <c r="G51" s="27"/>
      <c r="K51" s="23"/>
    </row>
    <row r="52" spans="1:11" ht="16.8" customHeight="1" x14ac:dyDescent="0.25">
      <c r="A52" s="11">
        <v>3</v>
      </c>
      <c r="B52" s="14" t="s">
        <v>70</v>
      </c>
      <c r="C52" s="11" t="s">
        <v>23</v>
      </c>
      <c r="D52" s="23"/>
      <c r="E52" s="26"/>
      <c r="G52" s="27"/>
      <c r="K52" s="23"/>
    </row>
    <row r="53" spans="1:11" ht="42.6" customHeight="1" x14ac:dyDescent="0.25">
      <c r="A53" s="11">
        <v>4</v>
      </c>
      <c r="B53" s="14" t="s">
        <v>71</v>
      </c>
      <c r="C53" s="11" t="s">
        <v>23</v>
      </c>
      <c r="D53" s="23"/>
      <c r="E53" s="26"/>
      <c r="G53" s="27"/>
      <c r="K53" s="23"/>
    </row>
    <row r="54" spans="1:11" s="19" customFormat="1" ht="46.8" customHeight="1" x14ac:dyDescent="0.25">
      <c r="A54" s="11">
        <v>5</v>
      </c>
      <c r="B54" s="14" t="s">
        <v>72</v>
      </c>
      <c r="C54" s="11" t="s">
        <v>59</v>
      </c>
      <c r="D54" s="23"/>
      <c r="E54" s="26"/>
      <c r="G54" s="27"/>
      <c r="K54" s="23"/>
    </row>
    <row r="55" spans="1:11" x14ac:dyDescent="0.25">
      <c r="A55" s="24" t="s">
        <v>73</v>
      </c>
      <c r="B55" s="24"/>
      <c r="C55" s="24"/>
      <c r="D55" s="23">
        <f>E55*G55*12</f>
        <v>39116.879999999997</v>
      </c>
      <c r="E55" s="26">
        <v>1.65</v>
      </c>
      <c r="G55" s="27">
        <f>G16</f>
        <v>1975.6</v>
      </c>
      <c r="K55" s="23">
        <f>D55</f>
        <v>39116.879999999997</v>
      </c>
    </row>
    <row r="56" spans="1:11" ht="71.25" customHeight="1" x14ac:dyDescent="0.25">
      <c r="A56" s="11">
        <v>1</v>
      </c>
      <c r="B56" s="14" t="s">
        <v>74</v>
      </c>
      <c r="C56" s="11" t="s">
        <v>23</v>
      </c>
      <c r="D56" s="23"/>
      <c r="E56" s="26"/>
      <c r="G56" s="27"/>
      <c r="K56" s="23"/>
    </row>
    <row r="57" spans="1:11" ht="82.5" customHeight="1" x14ac:dyDescent="0.25">
      <c r="A57" s="11">
        <v>2</v>
      </c>
      <c r="B57" s="14" t="s">
        <v>75</v>
      </c>
      <c r="C57" s="11" t="s">
        <v>23</v>
      </c>
      <c r="D57" s="23"/>
      <c r="E57" s="26"/>
      <c r="G57" s="27"/>
      <c r="K57" s="23"/>
    </row>
    <row r="58" spans="1:11" s="19" customFormat="1" ht="46.8" customHeight="1" x14ac:dyDescent="0.25">
      <c r="A58" s="11">
        <v>3</v>
      </c>
      <c r="B58" s="14" t="s">
        <v>76</v>
      </c>
      <c r="C58" s="11" t="s">
        <v>59</v>
      </c>
      <c r="D58" s="23"/>
      <c r="E58" s="26"/>
      <c r="G58" s="27"/>
      <c r="K58" s="23"/>
    </row>
    <row r="59" spans="1:11" x14ac:dyDescent="0.25">
      <c r="A59" s="24" t="s">
        <v>77</v>
      </c>
      <c r="B59" s="24"/>
      <c r="C59" s="24"/>
      <c r="D59" s="24"/>
      <c r="E59" s="24"/>
      <c r="G59" s="9"/>
    </row>
    <row r="60" spans="1:11" ht="71.25" customHeight="1" x14ac:dyDescent="0.25">
      <c r="A60" s="11">
        <v>1</v>
      </c>
      <c r="B60" s="14" t="s">
        <v>78</v>
      </c>
      <c r="C60" s="11" t="s">
        <v>63</v>
      </c>
      <c r="D60" s="23">
        <f>E60*G60*12</f>
        <v>75151.823999999993</v>
      </c>
      <c r="E60" s="26">
        <v>3.17</v>
      </c>
      <c r="G60" s="27">
        <f>G16</f>
        <v>1975.6</v>
      </c>
      <c r="K60" s="23">
        <f>D60</f>
        <v>75151.823999999993</v>
      </c>
    </row>
    <row r="61" spans="1:11" ht="34.5" customHeight="1" x14ac:dyDescent="0.25">
      <c r="A61" s="11">
        <v>2</v>
      </c>
      <c r="B61" s="14" t="s">
        <v>79</v>
      </c>
      <c r="C61" s="11" t="s">
        <v>80</v>
      </c>
      <c r="D61" s="23"/>
      <c r="E61" s="26"/>
      <c r="G61" s="27"/>
      <c r="K61" s="23"/>
    </row>
    <row r="62" spans="1:11" ht="15" customHeight="1" x14ac:dyDescent="0.25">
      <c r="A62" s="24" t="s">
        <v>81</v>
      </c>
      <c r="B62" s="24"/>
      <c r="C62" s="24"/>
      <c r="D62" s="24"/>
      <c r="E62" s="24"/>
      <c r="G62" s="9"/>
    </row>
    <row r="63" spans="1:11" ht="78.75" customHeight="1" x14ac:dyDescent="0.25">
      <c r="A63" s="11">
        <v>1</v>
      </c>
      <c r="B63" s="14" t="s">
        <v>82</v>
      </c>
      <c r="C63" s="11" t="s">
        <v>83</v>
      </c>
      <c r="D63" s="23">
        <f>E63*G63*12</f>
        <v>103126.31999999998</v>
      </c>
      <c r="E63" s="26">
        <v>4.3499999999999996</v>
      </c>
      <c r="G63" s="27">
        <f>G16</f>
        <v>1975.6</v>
      </c>
      <c r="K63" s="23">
        <f>D63</f>
        <v>103126.31999999998</v>
      </c>
    </row>
    <row r="64" spans="1:11" ht="70.5" customHeight="1" x14ac:dyDescent="0.25">
      <c r="A64" s="11">
        <v>2</v>
      </c>
      <c r="B64" s="14" t="s">
        <v>84</v>
      </c>
      <c r="C64" s="11" t="s">
        <v>83</v>
      </c>
      <c r="D64" s="23"/>
      <c r="E64" s="26"/>
      <c r="G64" s="27"/>
      <c r="K64" s="23"/>
    </row>
    <row r="65" spans="1:11" ht="67.5" customHeight="1" x14ac:dyDescent="0.25">
      <c r="A65" s="25">
        <v>3</v>
      </c>
      <c r="B65" s="14" t="s">
        <v>85</v>
      </c>
      <c r="C65" s="25" t="s">
        <v>86</v>
      </c>
      <c r="D65" s="23"/>
      <c r="E65" s="26"/>
      <c r="G65" s="27"/>
      <c r="K65" s="23"/>
    </row>
    <row r="66" spans="1:11" ht="30.75" customHeight="1" x14ac:dyDescent="0.25">
      <c r="A66" s="25"/>
      <c r="B66" s="14" t="s">
        <v>87</v>
      </c>
      <c r="C66" s="25"/>
      <c r="D66" s="23"/>
      <c r="E66" s="26"/>
      <c r="G66" s="27"/>
      <c r="K66" s="23"/>
    </row>
    <row r="67" spans="1:11" ht="15" customHeight="1" x14ac:dyDescent="0.25">
      <c r="A67" s="25"/>
      <c r="B67" s="28" t="s">
        <v>88</v>
      </c>
      <c r="C67" s="25"/>
      <c r="D67" s="23"/>
      <c r="E67" s="26"/>
      <c r="G67" s="27"/>
      <c r="K67" s="23"/>
    </row>
    <row r="68" spans="1:11" ht="69.75" customHeight="1" x14ac:dyDescent="0.25">
      <c r="A68" s="25"/>
      <c r="B68" s="28"/>
      <c r="C68" s="25"/>
      <c r="D68" s="23"/>
      <c r="E68" s="26"/>
      <c r="G68" s="27"/>
      <c r="K68" s="23"/>
    </row>
    <row r="69" spans="1:11" ht="67.8" customHeight="1" x14ac:dyDescent="0.25">
      <c r="A69" s="25"/>
      <c r="B69" s="14" t="s">
        <v>89</v>
      </c>
      <c r="C69" s="25"/>
      <c r="D69" s="23"/>
      <c r="E69" s="26"/>
      <c r="G69" s="27"/>
      <c r="K69" s="23"/>
    </row>
    <row r="70" spans="1:11" ht="54.75" customHeight="1" x14ac:dyDescent="0.25">
      <c r="A70" s="25"/>
      <c r="B70" s="14" t="s">
        <v>90</v>
      </c>
      <c r="C70" s="25"/>
      <c r="D70" s="23"/>
      <c r="E70" s="26"/>
      <c r="G70" s="27"/>
      <c r="K70" s="23"/>
    </row>
    <row r="71" spans="1:11" ht="80.25" customHeight="1" x14ac:dyDescent="0.25">
      <c r="A71" s="11">
        <v>4</v>
      </c>
      <c r="B71" s="14" t="s">
        <v>91</v>
      </c>
      <c r="C71" s="11" t="s">
        <v>92</v>
      </c>
      <c r="D71" s="23"/>
      <c r="E71" s="26"/>
      <c r="G71" s="27"/>
      <c r="K71" s="23"/>
    </row>
    <row r="72" spans="1:11" ht="44.4" customHeight="1" x14ac:dyDescent="0.25">
      <c r="A72" s="11">
        <v>5</v>
      </c>
      <c r="B72" s="14" t="s">
        <v>93</v>
      </c>
      <c r="C72" s="11" t="s">
        <v>94</v>
      </c>
      <c r="D72" s="23"/>
      <c r="E72" s="26"/>
      <c r="G72" s="27"/>
      <c r="K72" s="23"/>
    </row>
    <row r="73" spans="1:11" ht="71.25" customHeight="1" x14ac:dyDescent="0.25">
      <c r="A73" s="11">
        <v>6</v>
      </c>
      <c r="B73" s="14" t="s">
        <v>95</v>
      </c>
      <c r="C73" s="11" t="s">
        <v>96</v>
      </c>
      <c r="D73" s="23"/>
      <c r="E73" s="26"/>
      <c r="G73" s="27"/>
      <c r="K73" s="23"/>
    </row>
    <row r="74" spans="1:11" ht="53.25" customHeight="1" x14ac:dyDescent="0.25">
      <c r="A74" s="11">
        <v>7</v>
      </c>
      <c r="B74" s="14" t="s">
        <v>97</v>
      </c>
      <c r="C74" s="11" t="s">
        <v>59</v>
      </c>
      <c r="D74" s="23"/>
      <c r="E74" s="26"/>
      <c r="G74" s="27"/>
      <c r="K74" s="23"/>
    </row>
    <row r="75" spans="1:11" ht="81" customHeight="1" x14ac:dyDescent="0.25">
      <c r="A75" s="11">
        <v>8</v>
      </c>
      <c r="B75" s="14" t="s">
        <v>98</v>
      </c>
      <c r="C75" s="11" t="s">
        <v>99</v>
      </c>
      <c r="D75" s="23"/>
      <c r="E75" s="26"/>
      <c r="G75" s="27"/>
      <c r="K75" s="23"/>
    </row>
    <row r="76" spans="1:11" ht="108" customHeight="1" x14ac:dyDescent="0.25">
      <c r="A76" s="11">
        <v>9</v>
      </c>
      <c r="B76" s="14" t="s">
        <v>100</v>
      </c>
      <c r="C76" s="11" t="s">
        <v>101</v>
      </c>
      <c r="D76" s="23"/>
      <c r="E76" s="26"/>
      <c r="G76" s="27"/>
      <c r="K76" s="23"/>
    </row>
    <row r="77" spans="1:11" ht="57" customHeight="1" x14ac:dyDescent="0.25">
      <c r="A77" s="11">
        <v>10</v>
      </c>
      <c r="B77" s="14" t="s">
        <v>102</v>
      </c>
      <c r="C77" s="11" t="s">
        <v>103</v>
      </c>
      <c r="D77" s="23"/>
      <c r="E77" s="26"/>
      <c r="G77" s="27"/>
      <c r="K77" s="23"/>
    </row>
    <row r="78" spans="1:11" ht="31.2" customHeight="1" x14ac:dyDescent="0.25">
      <c r="A78" s="11">
        <v>11</v>
      </c>
      <c r="B78" s="14" t="s">
        <v>104</v>
      </c>
      <c r="C78" s="11" t="s">
        <v>105</v>
      </c>
      <c r="D78" s="23"/>
      <c r="E78" s="26"/>
      <c r="G78" s="27"/>
      <c r="K78" s="23"/>
    </row>
    <row r="79" spans="1:11" ht="42" customHeight="1" x14ac:dyDescent="0.25">
      <c r="A79" s="11">
        <v>12</v>
      </c>
      <c r="B79" s="14" t="s">
        <v>106</v>
      </c>
      <c r="C79" s="11" t="s">
        <v>107</v>
      </c>
      <c r="D79" s="23"/>
      <c r="E79" s="26"/>
      <c r="G79" s="27"/>
      <c r="K79" s="23"/>
    </row>
    <row r="80" spans="1:11" ht="103.5" customHeight="1" x14ac:dyDescent="0.25">
      <c r="A80" s="11">
        <v>13</v>
      </c>
      <c r="B80" s="14" t="s">
        <v>108</v>
      </c>
      <c r="C80" s="11" t="s">
        <v>109</v>
      </c>
      <c r="D80" s="23"/>
      <c r="E80" s="26"/>
      <c r="G80" s="27"/>
      <c r="K80" s="23"/>
    </row>
    <row r="81" spans="1:11" ht="78.75" hidden="1" customHeight="1" x14ac:dyDescent="0.25">
      <c r="A81" s="11" t="s">
        <v>110</v>
      </c>
      <c r="B81" s="14" t="s">
        <v>111</v>
      </c>
      <c r="C81" s="11" t="s">
        <v>112</v>
      </c>
      <c r="D81" s="23"/>
      <c r="E81" s="26"/>
      <c r="G81" s="27"/>
      <c r="K81" s="23"/>
    </row>
    <row r="82" spans="1:11" ht="60" customHeight="1" x14ac:dyDescent="0.25">
      <c r="A82" s="11">
        <v>14</v>
      </c>
      <c r="B82" s="14" t="s">
        <v>113</v>
      </c>
      <c r="C82" s="11" t="s">
        <v>114</v>
      </c>
      <c r="D82" s="12">
        <f>E82*G82*12</f>
        <v>948.28800000000001</v>
      </c>
      <c r="E82" s="13">
        <v>0.04</v>
      </c>
      <c r="G82" s="18">
        <f>G16</f>
        <v>1975.6</v>
      </c>
      <c r="K82" s="12">
        <f>D82</f>
        <v>948.28800000000001</v>
      </c>
    </row>
    <row r="83" spans="1:11" x14ac:dyDescent="0.25">
      <c r="A83" s="24" t="s">
        <v>115</v>
      </c>
      <c r="B83" s="24"/>
      <c r="C83" s="24"/>
      <c r="D83" s="24"/>
      <c r="E83" s="24"/>
      <c r="G83" s="9"/>
    </row>
    <row r="84" spans="1:11" ht="19.2" customHeight="1" x14ac:dyDescent="0.25">
      <c r="A84" s="11">
        <v>1</v>
      </c>
      <c r="B84" s="14" t="s">
        <v>116</v>
      </c>
      <c r="C84" s="25" t="s">
        <v>117</v>
      </c>
      <c r="D84" s="23">
        <f>E84*G84*12</f>
        <v>94828.799999999988</v>
      </c>
      <c r="E84" s="26">
        <v>4</v>
      </c>
      <c r="G84" s="27">
        <f>G16</f>
        <v>1975.6</v>
      </c>
      <c r="K84" s="23">
        <f>D84</f>
        <v>94828.799999999988</v>
      </c>
    </row>
    <row r="85" spans="1:11" ht="30.6" customHeight="1" x14ac:dyDescent="0.25">
      <c r="A85" s="11">
        <v>2</v>
      </c>
      <c r="B85" s="14" t="s">
        <v>118</v>
      </c>
      <c r="C85" s="25"/>
      <c r="D85" s="23"/>
      <c r="E85" s="26"/>
      <c r="G85" s="27"/>
      <c r="K85" s="23"/>
    </row>
    <row r="86" spans="1:11" ht="21.6" customHeight="1" x14ac:dyDescent="0.25">
      <c r="A86" s="22" t="s">
        <v>119</v>
      </c>
      <c r="B86" s="22"/>
      <c r="C86" s="22"/>
      <c r="D86" s="20">
        <f>D16+D21+D23+D26+D28+D42+D47+D49+D55+D60+D63+D82+D84</f>
        <v>616861.34399999992</v>
      </c>
      <c r="E86" s="16"/>
      <c r="G86" s="9">
        <f>26.02*1975.6*12</f>
        <v>616861.34399999992</v>
      </c>
      <c r="J86" s="9"/>
      <c r="K86" s="20">
        <f>K16+K21+K23+K26+K28+K42+K47+K49+K55+K60+K63+K82+K84</f>
        <v>616861.34399999992</v>
      </c>
    </row>
  </sheetData>
  <mergeCells count="63">
    <mergeCell ref="B12:C12"/>
    <mergeCell ref="A2:F2"/>
    <mergeCell ref="A3:F3"/>
    <mergeCell ref="A4:F4"/>
    <mergeCell ref="B6:C6"/>
    <mergeCell ref="A15:E15"/>
    <mergeCell ref="D16:D20"/>
    <mergeCell ref="E16:E20"/>
    <mergeCell ref="G16:G20"/>
    <mergeCell ref="A22:E22"/>
    <mergeCell ref="D23:D25"/>
    <mergeCell ref="E23:E25"/>
    <mergeCell ref="G23:G25"/>
    <mergeCell ref="A27:E27"/>
    <mergeCell ref="A28:C28"/>
    <mergeCell ref="D28:D40"/>
    <mergeCell ref="E28:E40"/>
    <mergeCell ref="G28:G40"/>
    <mergeCell ref="A34:C34"/>
    <mergeCell ref="A41:E41"/>
    <mergeCell ref="A42:C42"/>
    <mergeCell ref="D42:D46"/>
    <mergeCell ref="E42:E46"/>
    <mergeCell ref="G42:G46"/>
    <mergeCell ref="A47:C47"/>
    <mergeCell ref="D47:D48"/>
    <mergeCell ref="E47:E48"/>
    <mergeCell ref="G47:G48"/>
    <mergeCell ref="A49:C49"/>
    <mergeCell ref="D49:D54"/>
    <mergeCell ref="E49:E54"/>
    <mergeCell ref="G49:G54"/>
    <mergeCell ref="A55:C55"/>
    <mergeCell ref="D55:D58"/>
    <mergeCell ref="E55:E58"/>
    <mergeCell ref="G55:G58"/>
    <mergeCell ref="A59:E59"/>
    <mergeCell ref="D60:D61"/>
    <mergeCell ref="E60:E61"/>
    <mergeCell ref="G60:G61"/>
    <mergeCell ref="A62:E62"/>
    <mergeCell ref="D63:D81"/>
    <mergeCell ref="E63:E81"/>
    <mergeCell ref="G63:G81"/>
    <mergeCell ref="A65:A70"/>
    <mergeCell ref="C65:C70"/>
    <mergeCell ref="B67:B68"/>
    <mergeCell ref="A86:C86"/>
    <mergeCell ref="K16:K20"/>
    <mergeCell ref="K23:K25"/>
    <mergeCell ref="K28:K40"/>
    <mergeCell ref="K42:K46"/>
    <mergeCell ref="K47:K48"/>
    <mergeCell ref="K49:K54"/>
    <mergeCell ref="K55:K58"/>
    <mergeCell ref="K60:K61"/>
    <mergeCell ref="K63:K81"/>
    <mergeCell ref="K84:K85"/>
    <mergeCell ref="A83:E83"/>
    <mergeCell ref="C84:C85"/>
    <mergeCell ref="D84:D85"/>
    <mergeCell ref="E84:E85"/>
    <mergeCell ref="G84:G85"/>
  </mergeCells>
  <pageMargins left="0.7" right="0.7" top="0.75" bottom="0.75" header="0.3" footer="0.3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Транспортная 42</vt:lpstr>
      <vt:lpstr>'Транспортная 42'!Область_печати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dcterms:created xsi:type="dcterms:W3CDTF">2018-12-12T05:07:07Z</dcterms:created>
  <dcterms:modified xsi:type="dcterms:W3CDTF">2023-01-13T05:40:31Z</dcterms:modified>
</cp:coreProperties>
</file>