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3" i="1"/>
  <c r="I9" i="1"/>
  <c r="I15" i="1"/>
  <c r="I7" i="1" l="1"/>
  <c r="B24" i="1" l="1"/>
  <c r="I19" i="1"/>
  <c r="I11" i="1"/>
  <c r="I17" i="1" l="1"/>
  <c r="I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<sst xmlns="http://schemas.openxmlformats.org/spreadsheetml/2006/main" count="22" uniqueCount="22">
  <si>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</si>
  <si>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</si>
  <si>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</si>
  <si>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</si>
  <si>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</si>
  <si>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</si>
  <si>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</si>
  <si>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</si>
  <si>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</si>
  <si>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</si>
  <si>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</si>
  <si>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</si>
  <si>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</si>
  <si>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</si>
  <si>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</si>
  <si>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Аренда общего имущества МКД - 3,6 т.руб.</t>
  </si>
  <si>
    <t>50 лет Комсомола, 133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</si>
  <si>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</si>
  <si>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</si>
  <si>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</si>
  <si>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коэффициент</t>
  </si>
  <si>
    <t>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</si>
</sst>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4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4" xfId="0" applyFont="1" applyBorder="1"/>
    <xf numFmtId="4" fontId="5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4" fontId="7" fillId="0" borderId="6" xfId="0" applyNumberFormat="1" applyFont="1" applyFill="1" applyBorder="1" applyAlignment="1">
      <alignment horizont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10" fontId="7" fillId="0" borderId="0" xfId="0" applyNumberFormat="1" applyFont="1"/>
    <xf numFmtId="0" fontId="7" fillId="2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0" zoomScale="115" zoomScaleNormal="115" workbookViewId="0">
      <selection activeCell="M10" sqref="M10"/>
    </sheetView>
  </sheetViews>
  <sheetFormatPr defaultRowHeight="15" x14ac:dyDescent="0.25"/>
  <cols>
    <col min="1" max="1" width="26.7109375" style="3" customWidth="1"/>
    <col min="2" max="2" width="15.140625" style="3" customWidth="1"/>
    <col min="3" max="3" width="13.5703125" style="3" customWidth="1"/>
    <col min="4" max="4" width="16.85546875" style="3" customWidth="1"/>
    <col min="5" max="5" width="15.140625" style="3" customWidth="1"/>
    <col min="6" max="6" width="16.42578125" style="3" customWidth="1"/>
    <col min="7" max="7" width="16.85546875" style="3" customWidth="1"/>
    <col min="8" max="8" width="14.140625" style="3" customWidth="1"/>
    <col min="9" max="9" width="16.28515625" style="3" customWidth="1"/>
    <col min="10" max="10" width="10" bestFit="1" customWidth="1"/>
  </cols>
  <sheetData>
    <row r="1" spans="1:9" ht="16.5" x14ac:dyDescent="0.25">
      <c r="A1" s="5"/>
      <c r="B1" s="30" t="s">
        <v>18</v>
      </c>
      <c r="C1" s="30"/>
      <c r="D1" s="30"/>
      <c r="E1" s="30"/>
      <c r="F1" s="30"/>
      <c r="G1" s="30"/>
      <c r="H1" s="30"/>
      <c r="I1" s="5"/>
    </row>
    <row r="2" spans="1:9" ht="16.5" x14ac:dyDescent="0.25">
      <c r="A2" s="5"/>
      <c r="B2" s="20"/>
      <c r="C2" s="20"/>
      <c r="D2" s="20"/>
      <c r="E2" s="20"/>
      <c r="F2" s="20"/>
      <c r="G2" s="20"/>
      <c r="H2" s="20"/>
      <c r="I2" s="5"/>
    </row>
    <row r="3" spans="1:9" ht="12.7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</row>
    <row r="4" spans="1:9" ht="12.75" customHeight="1" x14ac:dyDescent="0.25">
      <c r="A4" s="40"/>
      <c r="B4" s="32"/>
      <c r="C4" s="32"/>
      <c r="D4" s="32"/>
      <c r="E4" s="32"/>
      <c r="F4" s="32"/>
      <c r="G4" s="32"/>
      <c r="H4" s="32"/>
      <c r="I4" s="32"/>
    </row>
    <row r="5" spans="1:9" ht="20.25" customHeight="1" x14ac:dyDescent="0.25">
      <c r="A5" s="40"/>
      <c r="B5" s="33"/>
      <c r="C5" s="33"/>
      <c r="D5" s="33"/>
      <c r="E5" s="33"/>
      <c r="F5" s="33"/>
      <c r="G5" s="33"/>
      <c r="H5" s="33"/>
      <c r="I5" s="33"/>
    </row>
    <row r="6" spans="1:9" ht="19.5" customHeight="1" x14ac:dyDescent="0.25">
      <c r="A6" s="21" t="s">
        <v>16</v>
      </c>
      <c r="B6" s="34" t="s">
        <v>12</v>
      </c>
      <c r="C6" s="35"/>
      <c r="D6" s="35"/>
      <c r="E6" s="35"/>
      <c r="F6" s="35"/>
      <c r="G6" s="35"/>
      <c r="H6" s="35"/>
      <c r="I6" s="36"/>
    </row>
    <row r="7" spans="1:9" ht="19.5" customHeight="1" x14ac:dyDescent="0.25">
      <c r="A7" s="6"/>
      <c r="B7" s="7">
        <v>1600.3400000000004</v>
      </c>
      <c r="C7" s="8">
        <v>2014.17</v>
      </c>
      <c r="D7" s="8">
        <v>75.684036000000006</v>
      </c>
      <c r="E7" s="8">
        <v>2014.17</v>
      </c>
      <c r="F7" s="9"/>
      <c r="G7" s="10"/>
      <c r="H7" s="9">
        <v>1526.75</v>
      </c>
      <c r="I7" s="8">
        <f>SUM(B7+C7-H7)</f>
        <v>2087.7600000000002</v>
      </c>
    </row>
    <row r="8" spans="1:9" ht="19.5" customHeight="1" x14ac:dyDescent="0.25">
      <c r="A8" s="6"/>
      <c r="B8" s="34" t="s">
        <v>20</v>
      </c>
      <c r="C8" s="35"/>
      <c r="D8" s="35"/>
      <c r="E8" s="35"/>
      <c r="F8" s="35"/>
      <c r="G8" s="35"/>
      <c r="H8" s="35"/>
      <c r="I8" s="36"/>
    </row>
    <row r="9" spans="1:9" ht="19.5" customHeight="1" x14ac:dyDescent="0.25">
      <c r="A9" s="6"/>
      <c r="B9" s="7">
        <v>2078.46</v>
      </c>
      <c r="C9" s="8"/>
      <c r="D9" s="8"/>
      <c r="E9" s="9"/>
      <c r="F9" s="9"/>
      <c r="G9" s="10"/>
      <c r="H9" s="9">
        <v>1.59</v>
      </c>
      <c r="I9" s="8">
        <f>SUM(B9+C9-H9)</f>
        <v>2076.87</v>
      </c>
    </row>
    <row r="10" spans="1:9" ht="19.5" customHeight="1" x14ac:dyDescent="0.25">
      <c r="A10" s="6"/>
      <c r="B10" s="34" t="s">
        <v>14</v>
      </c>
      <c r="C10" s="35"/>
      <c r="D10" s="35"/>
      <c r="E10" s="35"/>
      <c r="F10" s="35"/>
      <c r="G10" s="35"/>
      <c r="H10" s="35"/>
      <c r="I10" s="36"/>
    </row>
    <row r="11" spans="1:9" ht="19.5" customHeight="1" x14ac:dyDescent="0.25">
      <c r="A11" s="6"/>
      <c r="B11" s="7">
        <v>10011.570000000002</v>
      </c>
      <c r="C11" s="8">
        <v>12685.13</v>
      </c>
      <c r="D11" s="8">
        <v>75.684036000000006</v>
      </c>
      <c r="E11" s="9">
        <v>12685.13</v>
      </c>
      <c r="F11" s="9"/>
      <c r="G11" s="10"/>
      <c r="H11" s="9">
        <v>9632.11</v>
      </c>
      <c r="I11" s="8">
        <f>SUM(B11+C11-H11)</f>
        <v>13064.59</v>
      </c>
    </row>
    <row r="12" spans="1:9" ht="19.5" customHeight="1" x14ac:dyDescent="0.25">
      <c r="A12" s="6"/>
      <c r="B12" s="34" t="s">
        <v>21</v>
      </c>
      <c r="C12" s="35"/>
      <c r="D12" s="35"/>
      <c r="E12" s="35"/>
      <c r="F12" s="35"/>
      <c r="G12" s="35"/>
      <c r="H12" s="35"/>
      <c r="I12" s="36"/>
    </row>
    <row r="13" spans="1:9" ht="19.5" customHeight="1" x14ac:dyDescent="0.25">
      <c r="A13" s="6"/>
      <c r="B13" s="7">
        <v>8185.06</v>
      </c>
      <c r="C13" s="8"/>
      <c r="D13" s="8"/>
      <c r="E13" s="9"/>
      <c r="F13" s="9"/>
      <c r="G13" s="10"/>
      <c r="H13" s="9">
        <v>4.9400000000000004</v>
      </c>
      <c r="I13" s="8">
        <f>SUM(B13+C13-H13)</f>
        <v>8180.1200000000008</v>
      </c>
    </row>
    <row r="14" spans="1:9" ht="19.5" customHeight="1" x14ac:dyDescent="0.25">
      <c r="A14" s="6"/>
      <c r="B14" s="34" t="s">
        <v>19</v>
      </c>
      <c r="C14" s="35"/>
      <c r="D14" s="35"/>
      <c r="E14" s="35"/>
      <c r="F14" s="35"/>
      <c r="G14" s="35"/>
      <c r="H14" s="35"/>
      <c r="I14" s="36"/>
    </row>
    <row r="15" spans="1:9" ht="19.5" customHeight="1" x14ac:dyDescent="0.25">
      <c r="A15" s="6"/>
      <c r="B15" s="7"/>
      <c r="C15" s="8">
        <v>527.39</v>
      </c>
      <c r="D15" s="8">
        <v>12.614001999999999</v>
      </c>
      <c r="E15" s="9">
        <v>527.39</v>
      </c>
      <c r="F15" s="9"/>
      <c r="G15" s="10"/>
      <c r="H15" s="9">
        <v>37.17</v>
      </c>
      <c r="I15" s="8">
        <f>SUM(B15+C15-H15)</f>
        <v>490.21999999999997</v>
      </c>
    </row>
    <row r="16" spans="1:9" ht="19.5" customHeight="1" x14ac:dyDescent="0.25">
      <c r="A16" s="6"/>
      <c r="B16" s="34" t="s">
        <v>9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6"/>
      <c r="B17" s="11">
        <v>397715.39</v>
      </c>
      <c r="C17" s="12">
        <v>464937.48</v>
      </c>
      <c r="D17" s="13">
        <v>20365.2</v>
      </c>
      <c r="E17" s="12">
        <v>464937.48</v>
      </c>
      <c r="F17" s="14"/>
      <c r="G17" s="15"/>
      <c r="H17" s="10">
        <v>353574.68</v>
      </c>
      <c r="I17" s="8">
        <f>B17+C17-H17</f>
        <v>509078.19</v>
      </c>
    </row>
    <row r="18" spans="1:17" ht="19.5" customHeight="1" x14ac:dyDescent="0.25">
      <c r="A18" s="6"/>
      <c r="B18" s="34" t="s">
        <v>10</v>
      </c>
      <c r="C18" s="37"/>
      <c r="D18" s="37"/>
      <c r="E18" s="37"/>
      <c r="F18" s="37"/>
      <c r="G18" s="37"/>
      <c r="H18" s="37"/>
      <c r="I18" s="38"/>
    </row>
    <row r="19" spans="1:17" ht="19.5" customHeight="1" x14ac:dyDescent="0.25">
      <c r="A19" s="6"/>
      <c r="B19" s="11">
        <v>10719.04</v>
      </c>
      <c r="C19" s="11"/>
      <c r="D19" s="11"/>
      <c r="E19" s="11"/>
      <c r="F19" s="11"/>
      <c r="G19" s="11"/>
      <c r="H19" s="10">
        <v>891.9</v>
      </c>
      <c r="I19" s="8">
        <f>SUM(B19+C19-H19)</f>
        <v>9827.1400000000012</v>
      </c>
    </row>
    <row r="20" spans="1:17" ht="19.5" customHeight="1" x14ac:dyDescent="0.25">
      <c r="A20" s="6"/>
      <c r="B20" s="34" t="s">
        <v>17</v>
      </c>
      <c r="C20" s="39"/>
      <c r="D20" s="39"/>
      <c r="E20" s="39"/>
      <c r="F20" s="39"/>
      <c r="G20" s="39"/>
      <c r="H20" s="39"/>
      <c r="I20" s="38"/>
    </row>
    <row r="21" spans="1:17" ht="19.5" customHeight="1" x14ac:dyDescent="0.25">
      <c r="A21" s="16"/>
      <c r="B21" s="17">
        <v>82804.24000000002</v>
      </c>
      <c r="C21" s="12">
        <v>89403.24</v>
      </c>
      <c r="D21" s="13">
        <v>20365.2</v>
      </c>
      <c r="E21" s="12">
        <v>89403.24</v>
      </c>
      <c r="F21" s="14"/>
      <c r="G21" s="15"/>
      <c r="H21" s="10">
        <v>67749.08</v>
      </c>
      <c r="I21" s="8">
        <f>B21+C21-H21</f>
        <v>104458.40000000004</v>
      </c>
    </row>
    <row r="22" spans="1:17" s="25" customFormat="1" ht="19.5" customHeight="1" x14ac:dyDescent="0.25">
      <c r="A22" s="22" t="s">
        <v>11</v>
      </c>
      <c r="B22" s="23">
        <f>SUM(B21+B19+B17+B7)+B11+B9+B13+B15</f>
        <v>513114.10000000009</v>
      </c>
      <c r="C22" s="23">
        <f t="shared" ref="C22:I22" si="0">SUM(C21+C19+C17+C7)+C11+C9+C13+C15</f>
        <v>569567.41</v>
      </c>
      <c r="D22" s="23"/>
      <c r="E22" s="23">
        <f t="shared" si="0"/>
        <v>569567.41</v>
      </c>
      <c r="F22" s="23"/>
      <c r="G22" s="23">
        <f t="shared" si="0"/>
        <v>0</v>
      </c>
      <c r="H22" s="23">
        <f t="shared" si="0"/>
        <v>433418.22</v>
      </c>
      <c r="I22" s="23">
        <f t="shared" si="0"/>
        <v>649263.28999999992</v>
      </c>
      <c r="J22" s="24"/>
      <c r="L22" s="26"/>
      <c r="M22" s="26"/>
      <c r="N22" s="26"/>
      <c r="O22" s="26"/>
      <c r="P22" s="26"/>
      <c r="Q22" s="26"/>
    </row>
    <row r="23" spans="1:17" ht="19.5" customHeight="1" x14ac:dyDescent="0.25">
      <c r="A23" s="18" t="s">
        <v>15</v>
      </c>
      <c r="B23" s="19"/>
      <c r="C23" s="19"/>
      <c r="D23" s="19"/>
      <c r="E23" s="19"/>
      <c r="F23" s="19"/>
      <c r="G23" s="19"/>
      <c r="H23" s="19"/>
      <c r="I23" s="19"/>
      <c r="J23" s="1"/>
      <c r="L23" s="2"/>
      <c r="M23" s="2"/>
      <c r="N23" s="2"/>
      <c r="O23" s="2"/>
      <c r="P23" s="2"/>
      <c r="Q23" s="2"/>
    </row>
    <row r="24" spans="1:17" s="25" customFormat="1" ht="19.5" customHeight="1" x14ac:dyDescent="0.25">
      <c r="A24" s="27" t="s">
        <v>13</v>
      </c>
      <c r="B24" s="29">
        <f>H22/(B22+C22)</f>
        <v>0.40031922222445626</v>
      </c>
      <c r="C24" s="27"/>
      <c r="D24" s="28"/>
      <c r="E24" s="27"/>
      <c r="F24" s="27"/>
      <c r="G24" s="27"/>
      <c r="H24" s="27"/>
      <c r="I24" s="28"/>
    </row>
    <row r="25" spans="1:17" ht="19.5" customHeight="1" x14ac:dyDescent="0.25">
      <c r="D25" s="4"/>
      <c r="E25" s="4"/>
    </row>
    <row r="26" spans="1:17" x14ac:dyDescent="0.25">
      <c r="D26" s="4"/>
    </row>
    <row r="27" spans="1:17" x14ac:dyDescent="0.25">
      <c r="C27" s="4"/>
    </row>
  </sheetData>
  <mergeCells count="18"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14:I14"/>
    <mergeCell ref="B8:I8"/>
    <mergeCell ref="B12:I12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2023-03-01T01:43:24Z</dcterms:modified>
</cp:coreProperties>
</file>