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470" yWindow="-150" windowWidth="14280" windowHeight="9285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20" i="1" l="1"/>
  <c r="C20" i="1"/>
  <c r="E20" i="1"/>
  <c r="G20" i="1"/>
  <c r="B20" i="1"/>
  <c r="I7" i="1"/>
  <c r="I9" i="1"/>
  <c r="I11" i="1"/>
  <c r="I13" i="1"/>
  <c r="B22" i="1" l="1"/>
  <c r="I15" i="1"/>
  <c r="I19" i="1"/>
  <c r="I17" i="1"/>
  <c r="I5" i="1"/>
  <c r="I20" i="1" l="1"/>
</calcChain>
</file>

<file path=xl/sharedStrings.xml><?xml version="1.0" encoding="utf-8"?>
<sst xmlns="http://schemas.openxmlformats.org/spreadsheetml/2006/main" count="22" uniqueCount="22">
  <si>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</si>
  <si>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</si>
  <si>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</si>
  <si>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</si>
  <si>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</si>
  <si>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</si>
  <si>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</si>
  <si>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</si>
  <si>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</si>
  <si>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</si>
  <si>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</si>
  <si>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Потребленный объем</t>
  </si>
  <si>
    <t>9 Мая, 208</t>
  </si>
  <si>
    <t>ХВ на содержание о/и</t>
  </si>
  <si>
    <t xml:space="preserve">Платежеспособность  - </t>
  </si>
  <si>
    <t>Аренда общего имущества МКД - 3,6 т.руб.</t>
  </si>
  <si>
    <t>Услуги управляющей компании</t>
  </si>
  <si>
    <t xml:space="preserve">Сведения за 2022 год о начислении платы за жилищные услуги. </t>
  </si>
  <si>
    <t>Отведение сточных вод на  содержание о/и</t>
  </si>
  <si>
    <t>Г В на  содержание о/и</t>
  </si>
  <si>
    <t>Г В повышающий коэффициент</t>
  </si>
  <si>
    <t>Х В повышающий 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</si>
</sst>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0"/>
    <numFmt numFmtId="165" formatCode="#,##0.0"/>
    <numFmt numFmtId="166" formatCode="0.00000"/>
    <numFmt numFmtId="167" formatCode="0.0%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55">
    <xf numFmtId="0" fontId="0" fillId="0" borderId="0" xfId="0"/>
    <xf numFmtId="4" fontId="0" fillId="0" borderId="0" xfId="0" applyNumberFormat="1"/>
    <xf numFmtId="0" fontId="4" fillId="0" borderId="0" xfId="0" applyFont="1"/>
    <xf numFmtId="0" fontId="4" fillId="0" borderId="0" xfId="0" applyFont="1" applyBorder="1" applyAlignment="1">
      <alignment horizontal="center" wrapText="1"/>
    </xf>
    <xf numFmtId="167" fontId="4" fillId="0" borderId="0" xfId="4" applyNumberFormat="1" applyFont="1"/>
    <xf numFmtId="0" fontId="4" fillId="0" borderId="2" xfId="0" applyFont="1" applyFill="1" applyBorder="1" applyAlignment="1">
      <alignment horizontal="center" vertical="center"/>
    </xf>
    <xf numFmtId="2" fontId="5" fillId="0" borderId="2" xfId="3" applyNumberFormat="1" applyFont="1" applyFill="1" applyBorder="1" applyAlignment="1">
      <alignment horizontal="center" vertical="center"/>
    </xf>
    <xf numFmtId="164" fontId="5" fillId="0" borderId="2" xfId="3" applyNumberFormat="1" applyFont="1" applyFill="1" applyBorder="1" applyAlignment="1">
      <alignment horizontal="center" vertical="center"/>
    </xf>
    <xf numFmtId="166" fontId="5" fillId="0" borderId="2" xfId="3" applyNumberFormat="1" applyFont="1" applyFill="1" applyBorder="1" applyAlignment="1">
      <alignment horizontal="center" vertical="center"/>
    </xf>
    <xf numFmtId="4" fontId="5" fillId="0" borderId="2" xfId="1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165" fontId="5" fillId="0" borderId="2" xfId="2" applyNumberFormat="1" applyFont="1" applyFill="1" applyBorder="1" applyAlignment="1">
      <alignment horizontal="center" vertical="center"/>
    </xf>
    <xf numFmtId="4" fontId="5" fillId="0" borderId="2" xfId="2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167" fontId="6" fillId="0" borderId="0" xfId="4" applyNumberFormat="1" applyFont="1"/>
    <xf numFmtId="4" fontId="6" fillId="0" borderId="0" xfId="0" applyNumberFormat="1" applyFont="1"/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4" fontId="5" fillId="0" borderId="8" xfId="2" applyNumberFormat="1" applyFont="1" applyFill="1" applyBorder="1" applyAlignment="1">
      <alignment horizontal="center" vertical="center"/>
    </xf>
    <xf numFmtId="165" fontId="5" fillId="0" borderId="8" xfId="2" applyNumberFormat="1" applyFont="1" applyFill="1" applyBorder="1" applyAlignment="1">
      <alignment horizontal="center" vertical="center"/>
    </xf>
    <xf numFmtId="0" fontId="5" fillId="0" borderId="8" xfId="2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2" xfId="1" applyNumberFormat="1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4" fontId="4" fillId="0" borderId="13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/>
    </xf>
    <xf numFmtId="0" fontId="6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6" fillId="0" borderId="17" xfId="0" applyFont="1" applyBorder="1" applyAlignment="1">
      <alignment horizontal="left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_водоканал" xfId="3"/>
    <cellStyle name="Обычный_горэнерго" xfId="1"/>
    <cellStyle name="Обычный_Лист12" xfId="2"/>
    <cellStyle name="Процентный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1" ySplit="3" topLeftCell="B22" activePane="bottomRight" state="frozen"/>
      <selection pane="topRight" activeCell="D1" sqref="D1"/>
      <selection pane="bottomLeft" activeCell="A5" sqref="A5"/>
      <selection pane="bottomRight" activeCell="E22" sqref="E22"/>
    </sheetView>
  </sheetViews>
  <sheetFormatPr defaultRowHeight="15" x14ac:dyDescent="0.25"/>
  <cols>
    <col min="1" max="1" width="18.42578125" customWidth="1"/>
    <col min="2" max="2" width="17" customWidth="1"/>
    <col min="3" max="3" width="16.85546875" customWidth="1"/>
    <col min="4" max="4" width="17.5703125" customWidth="1"/>
    <col min="5" max="5" width="17.42578125" customWidth="1"/>
    <col min="6" max="6" width="18.7109375" customWidth="1"/>
    <col min="7" max="7" width="17.7109375" customWidth="1"/>
    <col min="8" max="8" width="17.85546875" customWidth="1"/>
    <col min="9" max="9" width="16.7109375" customWidth="1"/>
    <col min="11" max="11" width="9.7109375" bestFit="1" customWidth="1"/>
    <col min="12" max="12" width="10.7109375" bestFit="1" customWidth="1"/>
  </cols>
  <sheetData>
    <row r="1" spans="1:12" ht="15" customHeight="1" x14ac:dyDescent="0.25">
      <c r="A1" s="2"/>
      <c r="B1" s="45" t="s">
        <v>17</v>
      </c>
      <c r="C1" s="45"/>
      <c r="D1" s="45"/>
      <c r="E1" s="45"/>
      <c r="F1" s="45"/>
      <c r="G1" s="45"/>
      <c r="H1" s="45"/>
      <c r="I1" s="45"/>
    </row>
    <row r="2" spans="1:12" ht="15" customHeight="1" thickBot="1" x14ac:dyDescent="0.3">
      <c r="A2" s="2"/>
      <c r="B2" s="3"/>
      <c r="C2" s="3"/>
      <c r="D2" s="3"/>
      <c r="E2" s="3"/>
      <c r="F2" s="3"/>
      <c r="G2" s="3"/>
      <c r="H2" s="3"/>
      <c r="I2" s="3"/>
    </row>
    <row r="3" spans="1:12" ht="50.25" thickBot="1" x14ac:dyDescent="0.3">
      <c r="A3" s="35" t="s">
        <v>0</v>
      </c>
      <c r="B3" s="21" t="s">
        <v>1</v>
      </c>
      <c r="C3" s="22" t="s">
        <v>2</v>
      </c>
      <c r="D3" s="22" t="s">
        <v>11</v>
      </c>
      <c r="E3" s="22" t="s">
        <v>3</v>
      </c>
      <c r="F3" s="22" t="s">
        <v>4</v>
      </c>
      <c r="G3" s="22" t="s">
        <v>5</v>
      </c>
      <c r="H3" s="22" t="s">
        <v>6</v>
      </c>
      <c r="I3" s="23" t="s">
        <v>7</v>
      </c>
    </row>
    <row r="4" spans="1:12" ht="19.5" customHeight="1" x14ac:dyDescent="0.25">
      <c r="A4" s="36" t="s">
        <v>12</v>
      </c>
      <c r="B4" s="53" t="s">
        <v>13</v>
      </c>
      <c r="C4" s="53"/>
      <c r="D4" s="53"/>
      <c r="E4" s="53"/>
      <c r="F4" s="53"/>
      <c r="G4" s="53"/>
      <c r="H4" s="53"/>
      <c r="I4" s="54"/>
    </row>
    <row r="5" spans="1:12" ht="19.5" customHeight="1" x14ac:dyDescent="0.25">
      <c r="A5" s="37"/>
      <c r="B5" s="40">
        <v>561.71</v>
      </c>
      <c r="C5" s="6">
        <v>1493.28</v>
      </c>
      <c r="D5" s="7">
        <v>65.965823999999998</v>
      </c>
      <c r="E5" s="6">
        <v>1493.28</v>
      </c>
      <c r="F5" s="8"/>
      <c r="G5" s="6"/>
      <c r="H5" s="5">
        <v>2060.1</v>
      </c>
      <c r="I5" s="41">
        <f>SUM(B5+C5-H5)</f>
        <v>-5.1100000000001273</v>
      </c>
      <c r="K5" s="42"/>
      <c r="L5" s="42"/>
    </row>
    <row r="6" spans="1:12" ht="19.5" customHeight="1" x14ac:dyDescent="0.25">
      <c r="A6" s="37"/>
      <c r="B6" s="46" t="s">
        <v>21</v>
      </c>
      <c r="C6" s="46"/>
      <c r="D6" s="46"/>
      <c r="E6" s="46"/>
      <c r="F6" s="46"/>
      <c r="G6" s="46"/>
      <c r="H6" s="46"/>
      <c r="I6" s="52"/>
    </row>
    <row r="7" spans="1:12" ht="19.5" customHeight="1" x14ac:dyDescent="0.25">
      <c r="A7" s="37"/>
      <c r="B7" s="31">
        <v>1205.56</v>
      </c>
      <c r="C7" s="9"/>
      <c r="D7" s="10"/>
      <c r="E7" s="9"/>
      <c r="F7" s="11"/>
      <c r="G7" s="9"/>
      <c r="H7" s="44">
        <v>241.17</v>
      </c>
      <c r="I7" s="25">
        <f>SUM(B7+C7-H7)</f>
        <v>964.39</v>
      </c>
      <c r="K7" s="1"/>
      <c r="L7" s="1"/>
    </row>
    <row r="8" spans="1:12" ht="19.5" customHeight="1" x14ac:dyDescent="0.25">
      <c r="A8" s="37"/>
      <c r="B8" s="49" t="s">
        <v>19</v>
      </c>
      <c r="C8" s="50"/>
      <c r="D8" s="50"/>
      <c r="E8" s="50"/>
      <c r="F8" s="50"/>
      <c r="G8" s="50"/>
      <c r="H8" s="50"/>
      <c r="I8" s="51"/>
    </row>
    <row r="9" spans="1:12" ht="19.5" customHeight="1" x14ac:dyDescent="0.25">
      <c r="A9" s="37"/>
      <c r="B9" s="31">
        <v>4976.75</v>
      </c>
      <c r="C9" s="9">
        <v>15437.44</v>
      </c>
      <c r="D9" s="10">
        <v>65.965823999999998</v>
      </c>
      <c r="E9" s="9">
        <v>15437.44</v>
      </c>
      <c r="F9" s="11"/>
      <c r="G9" s="9"/>
      <c r="H9" s="5">
        <v>22023.98</v>
      </c>
      <c r="I9" s="25">
        <f>SUM(B9+C9-H9)</f>
        <v>-1609.7899999999972</v>
      </c>
      <c r="K9" s="1"/>
      <c r="L9" s="1"/>
    </row>
    <row r="10" spans="1:12" ht="19.5" customHeight="1" x14ac:dyDescent="0.25">
      <c r="A10" s="37"/>
      <c r="B10" s="46" t="s">
        <v>20</v>
      </c>
      <c r="C10" s="46"/>
      <c r="D10" s="46"/>
      <c r="E10" s="46"/>
      <c r="F10" s="46"/>
      <c r="G10" s="46"/>
      <c r="H10" s="46"/>
      <c r="I10" s="52"/>
    </row>
    <row r="11" spans="1:12" ht="19.5" customHeight="1" x14ac:dyDescent="0.25">
      <c r="A11" s="37"/>
      <c r="B11" s="31">
        <v>6469.01</v>
      </c>
      <c r="C11" s="9"/>
      <c r="D11" s="10"/>
      <c r="E11" s="9"/>
      <c r="F11" s="11"/>
      <c r="G11" s="9"/>
      <c r="H11" s="5">
        <v>1289.5899999999999</v>
      </c>
      <c r="I11" s="25">
        <f>SUM(B11+C11-H11)</f>
        <v>5179.42</v>
      </c>
      <c r="K11" s="1"/>
      <c r="L11" s="1"/>
    </row>
    <row r="12" spans="1:12" ht="19.5" customHeight="1" x14ac:dyDescent="0.25">
      <c r="A12" s="37"/>
      <c r="B12" s="46" t="s">
        <v>18</v>
      </c>
      <c r="C12" s="46"/>
      <c r="D12" s="46"/>
      <c r="E12" s="46"/>
      <c r="F12" s="46"/>
      <c r="G12" s="46"/>
      <c r="H12" s="46"/>
      <c r="I12" s="52"/>
    </row>
    <row r="13" spans="1:12" ht="19.5" customHeight="1" x14ac:dyDescent="0.25">
      <c r="A13" s="37"/>
      <c r="B13" s="31"/>
      <c r="C13" s="9">
        <v>459.69</v>
      </c>
      <c r="D13" s="10">
        <v>10.994308999999999</v>
      </c>
      <c r="E13" s="9">
        <v>459.69</v>
      </c>
      <c r="F13" s="11"/>
      <c r="G13" s="9"/>
      <c r="H13" s="5">
        <v>13.51</v>
      </c>
      <c r="I13" s="25">
        <f>SUM(B13+C13-H13)</f>
        <v>446.18</v>
      </c>
      <c r="K13" s="1"/>
      <c r="L13" s="1"/>
    </row>
    <row r="14" spans="1:12" ht="19.5" customHeight="1" x14ac:dyDescent="0.25">
      <c r="A14" s="37"/>
      <c r="B14" s="46" t="s">
        <v>8</v>
      </c>
      <c r="C14" s="46"/>
      <c r="D14" s="46"/>
      <c r="E14" s="46"/>
      <c r="F14" s="46"/>
      <c r="G14" s="46"/>
      <c r="H14" s="46"/>
      <c r="I14" s="52"/>
    </row>
    <row r="15" spans="1:12" ht="19.5" customHeight="1" x14ac:dyDescent="0.25">
      <c r="A15" s="37"/>
      <c r="B15" s="32">
        <v>169174.91000000003</v>
      </c>
      <c r="C15" s="43">
        <v>555097.92000000004</v>
      </c>
      <c r="D15" s="13">
        <v>20812.8</v>
      </c>
      <c r="E15" s="14">
        <v>555097.92000000004</v>
      </c>
      <c r="F15" s="15"/>
      <c r="G15" s="15"/>
      <c r="H15" s="5">
        <v>636605.34</v>
      </c>
      <c r="I15" s="24">
        <f>SUM(B15+C15-H15)</f>
        <v>87667.490000000107</v>
      </c>
      <c r="K15" s="1"/>
      <c r="L15" s="1"/>
    </row>
    <row r="16" spans="1:12" ht="19.5" customHeight="1" x14ac:dyDescent="0.25">
      <c r="A16" s="37"/>
      <c r="B16" s="46" t="s">
        <v>9</v>
      </c>
      <c r="C16" s="47"/>
      <c r="D16" s="47"/>
      <c r="E16" s="47"/>
      <c r="F16" s="47"/>
      <c r="G16" s="47"/>
      <c r="H16" s="47"/>
      <c r="I16" s="48"/>
    </row>
    <row r="17" spans="1:12" ht="19.5" customHeight="1" x14ac:dyDescent="0.25">
      <c r="A17" s="37"/>
      <c r="B17" s="32">
        <v>3899.9600000000005</v>
      </c>
      <c r="C17" s="12"/>
      <c r="D17" s="16"/>
      <c r="E17" s="12"/>
      <c r="F17" s="5"/>
      <c r="G17" s="5"/>
      <c r="H17" s="5">
        <v>260.18</v>
      </c>
      <c r="I17" s="24">
        <f>SUM(B17+C17-H17)</f>
        <v>3639.7800000000007</v>
      </c>
    </row>
    <row r="18" spans="1:12" ht="19.5" customHeight="1" x14ac:dyDescent="0.25">
      <c r="A18" s="37"/>
      <c r="B18" s="46" t="s">
        <v>16</v>
      </c>
      <c r="C18" s="47"/>
      <c r="D18" s="47"/>
      <c r="E18" s="47"/>
      <c r="F18" s="47"/>
      <c r="G18" s="47"/>
      <c r="H18" s="47"/>
      <c r="I18" s="48"/>
    </row>
    <row r="19" spans="1:12" ht="19.5" customHeight="1" thickBot="1" x14ac:dyDescent="0.3">
      <c r="A19" s="38"/>
      <c r="B19" s="33">
        <v>35900.800000000003</v>
      </c>
      <c r="C19" s="26">
        <v>106740.48</v>
      </c>
      <c r="D19" s="27">
        <v>20812.8</v>
      </c>
      <c r="E19" s="27">
        <v>106741.48</v>
      </c>
      <c r="F19" s="27"/>
      <c r="G19" s="28"/>
      <c r="H19" s="29">
        <v>122414.31</v>
      </c>
      <c r="I19" s="30">
        <f>SUM(B19+C19-H19)</f>
        <v>20226.97</v>
      </c>
      <c r="K19" s="1"/>
      <c r="L19" s="1"/>
    </row>
    <row r="20" spans="1:12" s="17" customFormat="1" ht="19.5" customHeight="1" thickBot="1" x14ac:dyDescent="0.3">
      <c r="A20" s="39" t="s">
        <v>10</v>
      </c>
      <c r="B20" s="34">
        <f>B19+B17+B15+B9+B5+B13+B11+B7</f>
        <v>222188.70000000004</v>
      </c>
      <c r="C20" s="34">
        <f t="shared" ref="C20:G20" si="0">C19+C17+C15+C9+C5+C13+C11+C7</f>
        <v>679228.80999999994</v>
      </c>
      <c r="D20" s="34"/>
      <c r="E20" s="34">
        <f t="shared" si="0"/>
        <v>679229.80999999994</v>
      </c>
      <c r="F20" s="34"/>
      <c r="G20" s="34">
        <f t="shared" si="0"/>
        <v>0</v>
      </c>
      <c r="H20" s="34">
        <f>H19+H17+H15+H9+H5+H13+H11+H7</f>
        <v>784908.17999999993</v>
      </c>
      <c r="I20" s="34">
        <f>I19+I17+I15+I9+I5+I13+I11+I7</f>
        <v>116509.3300000001</v>
      </c>
    </row>
    <row r="21" spans="1:12" ht="16.5" x14ac:dyDescent="0.25">
      <c r="A21" s="2" t="s">
        <v>15</v>
      </c>
      <c r="B21" s="4"/>
      <c r="C21" s="2"/>
      <c r="D21" s="2"/>
      <c r="E21" s="2"/>
      <c r="F21" s="2"/>
      <c r="G21" s="2"/>
      <c r="H21" s="2"/>
      <c r="I21" s="2"/>
    </row>
    <row r="22" spans="1:12" s="17" customFormat="1" ht="16.5" x14ac:dyDescent="0.25">
      <c r="A22" s="18" t="s">
        <v>14</v>
      </c>
      <c r="B22" s="19">
        <f>H20/(B20+C20)</f>
        <v>0.87074876102639709</v>
      </c>
      <c r="C22" s="18"/>
      <c r="D22" s="18"/>
      <c r="E22" s="20"/>
      <c r="F22" s="18"/>
      <c r="G22" s="18"/>
      <c r="H22" s="18"/>
      <c r="I22" s="20"/>
    </row>
    <row r="23" spans="1:12" x14ac:dyDescent="0.25">
      <c r="C23" s="1"/>
      <c r="E23" s="1"/>
    </row>
    <row r="24" spans="1:12" x14ac:dyDescent="0.25">
      <c r="E24" s="1"/>
      <c r="F24" s="1"/>
    </row>
  </sheetData>
  <mergeCells count="9">
    <mergeCell ref="B1:I1"/>
    <mergeCell ref="B18:I18"/>
    <mergeCell ref="B8:I8"/>
    <mergeCell ref="B14:I14"/>
    <mergeCell ref="B16:I16"/>
    <mergeCell ref="B4:I4"/>
    <mergeCell ref="B12:I12"/>
    <mergeCell ref="B10:I10"/>
    <mergeCell ref="B6:I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2023-07-03T23:35:10Z</dcterms:modified>
</cp:coreProperties>
</file>