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530" yWindow="6270" windowWidth="18675" windowHeight="354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F17" i="1" l="1"/>
  <c r="C22" i="1" l="1"/>
  <c r="E22" i="1"/>
  <c r="G22" i="1"/>
  <c r="I22" i="1"/>
  <c r="B22" i="1"/>
  <c r="J9" i="1"/>
  <c r="J15" i="1"/>
  <c r="J11" i="1"/>
  <c r="J7" i="1"/>
  <c r="J13" i="1"/>
  <c r="J17" i="1" l="1"/>
  <c r="J19" i="1"/>
  <c r="J5" i="1"/>
  <c r="B24" i="1" l="1"/>
  <c r="J21" i="1"/>
  <c r="J22" i="1" s="1"/>
</calcChain>
</file>

<file path=xl/sharedStrings.xml><?xml version="1.0" encoding="utf-8"?>
<sst xmlns="http://schemas.openxmlformats.org/spreadsheetml/2006/main" count="24" uniqueCount="24">
  <si>
    <t>Адрес МКД</t>
  </si>
  <si>
    <t>Сальдо на начало года, руб.</t>
  </si>
  <si>
    <t>Сумма прихода, руб.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</si>
  <si>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</si>
  <si>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</si>
  <si>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</si>
  <si>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</si>
  <si>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</si>
  <si>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Содержание общего имущества</t>
  </si>
  <si>
    <t>Сбор и вывоз твердых бытовых отходов</t>
  </si>
  <si>
    <t>Услуги управляющей компании.</t>
  </si>
  <si>
    <t>Итого:</t>
  </si>
  <si>
    <t>Потребленный объем</t>
  </si>
  <si>
    <t>9 Мая, 225</t>
  </si>
  <si>
    <t>ХВ на содержание о/и</t>
  </si>
  <si>
    <t>Платежеспособность  -</t>
  </si>
  <si>
    <t>Эл/эн на содержание о/и</t>
  </si>
  <si>
    <t>Аренда общего имущества МКД - 3,6 т.руб.</t>
  </si>
  <si>
    <t xml:space="preserve">Сведения за 2022 год о начислении платы за жилищные услуги. </t>
  </si>
  <si>
    <t>ХВ повышающий коэффициент</t>
  </si>
  <si>
    <t xml:space="preserve">Электроэнергия </t>
  </si>
  <si>
    <t>Эл/эн повышающий коэффициент</t>
  </si>
  <si>
    <t>Отведение сточных вод на содержание о/и</t>
  </si>
  <si>
    <t>Сумма льгот,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</si>
</sst>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"/>
    <numFmt numFmtId="165" formatCode="#,##0.0"/>
    <numFmt numFmtId="166" formatCode="0.0%"/>
  </numFmts>
  <fonts count="8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2" fillId="0" borderId="0" applyFont="0" applyFill="0" applyBorder="0" applyAlignment="0" applyProtection="0"/>
  </cellStyleXfs>
  <cellXfs count="47">
    <xf numFmtId="0" fontId="0" fillId="0" borderId="0" xfId="0"/>
    <xf numFmtId="4" fontId="0" fillId="0" borderId="0" xfId="0" applyNumberFormat="1"/>
    <xf numFmtId="165" fontId="0" fillId="0" borderId="0" xfId="0" applyNumberFormat="1"/>
    <xf numFmtId="0" fontId="4" fillId="0" borderId="0" xfId="0" applyFont="1"/>
    <xf numFmtId="0" fontId="4" fillId="0" borderId="0" xfId="0" applyFont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 wrapText="1"/>
    </xf>
    <xf numFmtId="2" fontId="4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165" fontId="5" fillId="0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" fontId="3" fillId="0" borderId="0" xfId="0" applyNumberFormat="1" applyFont="1"/>
    <xf numFmtId="0" fontId="3" fillId="0" borderId="0" xfId="0" applyFont="1"/>
    <xf numFmtId="0" fontId="6" fillId="0" borderId="0" xfId="0" applyFont="1"/>
    <xf numFmtId="166" fontId="6" fillId="0" borderId="0" xfId="2" applyNumberFormat="1" applyFont="1"/>
    <xf numFmtId="4" fontId="6" fillId="0" borderId="0" xfId="0" applyNumberFormat="1" applyFont="1"/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" fontId="4" fillId="0" borderId="7" xfId="0" applyNumberFormat="1" applyFont="1" applyBorder="1" applyAlignment="1">
      <alignment horizontal="center" vertical="center"/>
    </xf>
    <xf numFmtId="4" fontId="5" fillId="0" borderId="8" xfId="1" applyNumberFormat="1" applyFont="1" applyFill="1" applyBorder="1" applyAlignment="1">
      <alignment horizontal="center" vertical="center"/>
    </xf>
    <xf numFmtId="165" fontId="5" fillId="0" borderId="8" xfId="1" applyNumberFormat="1" applyFont="1" applyFill="1" applyBorder="1" applyAlignment="1">
      <alignment horizontal="center" vertical="center"/>
    </xf>
    <xf numFmtId="0" fontId="5" fillId="0" borderId="8" xfId="1" applyNumberFormat="1" applyFont="1" applyFill="1" applyBorder="1" applyAlignment="1">
      <alignment horizontal="center" vertical="center"/>
    </xf>
    <xf numFmtId="4" fontId="4" fillId="0" borderId="8" xfId="0" applyNumberFormat="1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Fill="1" applyBorder="1" applyAlignment="1">
      <alignment horizontal="center" vertical="center"/>
    </xf>
    <xf numFmtId="4" fontId="5" fillId="0" borderId="13" xfId="1" applyNumberFormat="1" applyFont="1" applyFill="1" applyBorder="1" applyAlignment="1">
      <alignment horizontal="center" vertical="center"/>
    </xf>
    <xf numFmtId="4" fontId="6" fillId="0" borderId="14" xfId="0" applyNumberFormat="1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left" vertical="top" wrapText="1"/>
    </xf>
    <xf numFmtId="0" fontId="4" fillId="0" borderId="16" xfId="0" applyFont="1" applyBorder="1"/>
    <xf numFmtId="0" fontId="4" fillId="0" borderId="17" xfId="0" applyFont="1" applyBorder="1"/>
    <xf numFmtId="0" fontId="6" fillId="0" borderId="17" xfId="0" applyFont="1" applyBorder="1" applyAlignment="1">
      <alignment horizontal="left"/>
    </xf>
    <xf numFmtId="2" fontId="0" fillId="0" borderId="0" xfId="0" applyNumberFormat="1"/>
    <xf numFmtId="4" fontId="6" fillId="0" borderId="19" xfId="0" applyNumberFormat="1" applyFont="1" applyFill="1" applyBorder="1" applyAlignment="1">
      <alignment horizontal="center" vertical="center"/>
    </xf>
    <xf numFmtId="4" fontId="6" fillId="0" borderId="18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_Лист12" xfId="1"/>
    <cellStyle name="Процентный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topLeftCell="A17" workbookViewId="0">
      <selection activeCell="F24" sqref="F24"/>
    </sheetView>
  </sheetViews>
  <sheetFormatPr defaultRowHeight="15" x14ac:dyDescent="0.25"/>
  <cols>
    <col min="1" max="1" width="25.28515625" customWidth="1"/>
    <col min="2" max="2" width="17.85546875" customWidth="1"/>
    <col min="3" max="3" width="16.42578125" customWidth="1"/>
    <col min="4" max="4" width="18.5703125" customWidth="1"/>
    <col min="5" max="5" width="19.5703125" customWidth="1"/>
    <col min="6" max="6" width="17.140625" customWidth="1"/>
    <col min="7" max="8" width="19" customWidth="1"/>
    <col min="9" max="9" width="16.85546875" customWidth="1"/>
    <col min="10" max="10" width="18.140625" customWidth="1"/>
    <col min="11" max="11" width="10.7109375" customWidth="1"/>
    <col min="12" max="12" width="9.7109375" bestFit="1" customWidth="1"/>
    <col min="13" max="13" width="10.7109375" bestFit="1" customWidth="1"/>
  </cols>
  <sheetData>
    <row r="1" spans="1:13" ht="16.5" x14ac:dyDescent="0.25">
      <c r="A1" s="3"/>
      <c r="B1" s="40" t="s">
        <v>18</v>
      </c>
      <c r="C1" s="40"/>
      <c r="D1" s="40"/>
      <c r="E1" s="40"/>
      <c r="F1" s="40"/>
      <c r="G1" s="40"/>
      <c r="H1" s="40"/>
      <c r="I1" s="40"/>
      <c r="J1" s="3"/>
    </row>
    <row r="2" spans="1:13" ht="17.25" thickBot="1" x14ac:dyDescent="0.3">
      <c r="A2" s="3"/>
      <c r="B2" s="6"/>
      <c r="C2" s="6"/>
      <c r="D2" s="6"/>
      <c r="E2" s="6"/>
      <c r="F2" s="6"/>
      <c r="G2" s="6"/>
      <c r="H2" s="6"/>
      <c r="I2" s="6"/>
      <c r="J2" s="3"/>
    </row>
    <row r="3" spans="1:13" ht="50.25" thickBot="1" x14ac:dyDescent="0.3">
      <c r="A3" s="32" t="s">
        <v>0</v>
      </c>
      <c r="B3" s="19" t="s">
        <v>1</v>
      </c>
      <c r="C3" s="20" t="s">
        <v>2</v>
      </c>
      <c r="D3" s="20" t="s">
        <v>12</v>
      </c>
      <c r="E3" s="20" t="s">
        <v>3</v>
      </c>
      <c r="F3" s="20" t="s">
        <v>4</v>
      </c>
      <c r="G3" s="20" t="s">
        <v>5</v>
      </c>
      <c r="H3" s="20" t="s">
        <v>23</v>
      </c>
      <c r="I3" s="20" t="s">
        <v>6</v>
      </c>
      <c r="J3" s="21" t="s">
        <v>7</v>
      </c>
    </row>
    <row r="4" spans="1:13" ht="19.5" customHeight="1" x14ac:dyDescent="0.25">
      <c r="A4" s="33" t="s">
        <v>13</v>
      </c>
      <c r="B4" s="43" t="s">
        <v>14</v>
      </c>
      <c r="C4" s="43"/>
      <c r="D4" s="43"/>
      <c r="E4" s="43"/>
      <c r="F4" s="43"/>
      <c r="G4" s="43"/>
      <c r="H4" s="43"/>
      <c r="I4" s="43"/>
      <c r="J4" s="44"/>
      <c r="K4" s="1"/>
    </row>
    <row r="5" spans="1:13" ht="19.5" customHeight="1" x14ac:dyDescent="0.25">
      <c r="A5" s="34"/>
      <c r="B5" s="28">
        <v>543.13999999999987</v>
      </c>
      <c r="C5" s="7">
        <v>1892.07</v>
      </c>
      <c r="D5" s="8">
        <v>83.564076999999997</v>
      </c>
      <c r="E5" s="7">
        <v>1892.07</v>
      </c>
      <c r="F5" s="8"/>
      <c r="G5" s="7"/>
      <c r="H5" s="7"/>
      <c r="I5" s="9">
        <v>1759.5</v>
      </c>
      <c r="J5" s="22">
        <f>SUM(B5+C5-I5)</f>
        <v>675.71</v>
      </c>
      <c r="K5" s="1"/>
      <c r="L5" s="37"/>
      <c r="M5" s="1"/>
    </row>
    <row r="6" spans="1:13" ht="19.5" customHeight="1" x14ac:dyDescent="0.25">
      <c r="A6" s="34"/>
      <c r="B6" s="41" t="s">
        <v>19</v>
      </c>
      <c r="C6" s="41"/>
      <c r="D6" s="41"/>
      <c r="E6" s="41"/>
      <c r="F6" s="41"/>
      <c r="G6" s="41"/>
      <c r="H6" s="41"/>
      <c r="I6" s="41"/>
      <c r="J6" s="42"/>
      <c r="K6" s="1"/>
    </row>
    <row r="7" spans="1:13" ht="19.5" customHeight="1" x14ac:dyDescent="0.25">
      <c r="A7" s="34"/>
      <c r="B7" s="28">
        <v>3272.71</v>
      </c>
      <c r="C7" s="7"/>
      <c r="D7" s="8"/>
      <c r="E7" s="7"/>
      <c r="F7" s="8"/>
      <c r="G7" s="7"/>
      <c r="H7" s="7"/>
      <c r="I7" s="9">
        <v>422.83</v>
      </c>
      <c r="J7" s="22">
        <f>SUM(B7+C7-I7)</f>
        <v>2849.88</v>
      </c>
      <c r="K7" s="1"/>
      <c r="L7" s="1"/>
      <c r="M7" s="1"/>
    </row>
    <row r="8" spans="1:13" ht="19.5" customHeight="1" x14ac:dyDescent="0.25">
      <c r="A8" s="34"/>
      <c r="B8" s="41" t="s">
        <v>22</v>
      </c>
      <c r="C8" s="41"/>
      <c r="D8" s="41"/>
      <c r="E8" s="41"/>
      <c r="F8" s="41"/>
      <c r="G8" s="41"/>
      <c r="H8" s="41"/>
      <c r="I8" s="41"/>
      <c r="J8" s="42"/>
      <c r="K8" s="1"/>
    </row>
    <row r="9" spans="1:13" ht="19.5" customHeight="1" x14ac:dyDescent="0.25">
      <c r="A9" s="34"/>
      <c r="B9" s="28"/>
      <c r="C9" s="7">
        <v>291.17</v>
      </c>
      <c r="D9" s="8">
        <v>6.9636659999999999</v>
      </c>
      <c r="E9" s="7">
        <v>291.17</v>
      </c>
      <c r="F9" s="8"/>
      <c r="G9" s="7"/>
      <c r="H9" s="7"/>
      <c r="I9" s="9">
        <v>25.29</v>
      </c>
      <c r="J9" s="22">
        <f>SUM(B9+C9-I9)</f>
        <v>265.88</v>
      </c>
      <c r="K9" s="1"/>
      <c r="L9" s="1"/>
      <c r="M9" s="1"/>
    </row>
    <row r="10" spans="1:13" ht="19.5" customHeight="1" x14ac:dyDescent="0.25">
      <c r="A10" s="34"/>
      <c r="B10" s="41" t="s">
        <v>20</v>
      </c>
      <c r="C10" s="41"/>
      <c r="D10" s="41"/>
      <c r="E10" s="41"/>
      <c r="F10" s="41"/>
      <c r="G10" s="41"/>
      <c r="H10" s="41"/>
      <c r="I10" s="41"/>
      <c r="J10" s="42"/>
      <c r="K10" s="1"/>
    </row>
    <row r="11" spans="1:13" ht="19.5" customHeight="1" x14ac:dyDescent="0.25">
      <c r="A11" s="34"/>
      <c r="B11" s="28">
        <v>196862.52</v>
      </c>
      <c r="C11" s="7">
        <v>529794.12</v>
      </c>
      <c r="D11" s="8">
        <v>187659.31419899999</v>
      </c>
      <c r="E11" s="7">
        <v>546330.05000000005</v>
      </c>
      <c r="F11" s="8">
        <v>-6308.9412030000003</v>
      </c>
      <c r="G11" s="7">
        <v>-16535.93</v>
      </c>
      <c r="H11" s="7"/>
      <c r="I11" s="9">
        <v>492231.93</v>
      </c>
      <c r="J11" s="22">
        <f>SUM(B11+C11-I11)</f>
        <v>234424.71000000002</v>
      </c>
      <c r="K11" s="1"/>
      <c r="L11" s="1"/>
      <c r="M11" s="1"/>
    </row>
    <row r="12" spans="1:13" ht="19.5" customHeight="1" x14ac:dyDescent="0.25">
      <c r="A12" s="34"/>
      <c r="B12" s="41" t="s">
        <v>16</v>
      </c>
      <c r="C12" s="41"/>
      <c r="D12" s="41"/>
      <c r="E12" s="41"/>
      <c r="F12" s="41"/>
      <c r="G12" s="41"/>
      <c r="H12" s="41"/>
      <c r="I12" s="41"/>
      <c r="J12" s="42"/>
      <c r="K12" s="1"/>
    </row>
    <row r="13" spans="1:13" ht="19.5" customHeight="1" x14ac:dyDescent="0.25">
      <c r="A13" s="34"/>
      <c r="B13" s="28">
        <v>8140.41</v>
      </c>
      <c r="C13" s="7">
        <v>59536.480000000003</v>
      </c>
      <c r="D13" s="8">
        <v>4504.0946999999996</v>
      </c>
      <c r="E13" s="7">
        <v>13114.36</v>
      </c>
      <c r="F13" s="8"/>
      <c r="G13" s="7">
        <v>46422.12</v>
      </c>
      <c r="H13" s="7"/>
      <c r="I13" s="9">
        <v>53064.61</v>
      </c>
      <c r="J13" s="22">
        <f>SUM(B13+C13-I13)</f>
        <v>14612.279999999999</v>
      </c>
      <c r="K13" s="1"/>
      <c r="L13" s="1"/>
      <c r="M13" s="1"/>
    </row>
    <row r="14" spans="1:13" ht="19.5" customHeight="1" x14ac:dyDescent="0.25">
      <c r="A14" s="34"/>
      <c r="B14" s="41" t="s">
        <v>21</v>
      </c>
      <c r="C14" s="41"/>
      <c r="D14" s="41"/>
      <c r="E14" s="41"/>
      <c r="F14" s="41"/>
      <c r="G14" s="41"/>
      <c r="H14" s="41"/>
      <c r="I14" s="41"/>
      <c r="J14" s="42"/>
      <c r="K14" s="1"/>
    </row>
    <row r="15" spans="1:13" ht="19.5" customHeight="1" x14ac:dyDescent="0.25">
      <c r="A15" s="34"/>
      <c r="B15" s="28">
        <v>1882.92</v>
      </c>
      <c r="C15" s="7">
        <v>6073.46</v>
      </c>
      <c r="D15" s="8">
        <v>2117</v>
      </c>
      <c r="E15" s="7">
        <v>6058.36</v>
      </c>
      <c r="F15" s="8"/>
      <c r="G15" s="7">
        <v>15.1</v>
      </c>
      <c r="H15" s="7"/>
      <c r="I15" s="9">
        <v>2078.88</v>
      </c>
      <c r="J15" s="22">
        <f>SUM(B15+C15-I15)</f>
        <v>5877.5</v>
      </c>
      <c r="K15" s="1"/>
      <c r="L15" s="1"/>
      <c r="M15" s="1"/>
    </row>
    <row r="16" spans="1:13" ht="19.5" customHeight="1" x14ac:dyDescent="0.25">
      <c r="A16" s="34"/>
      <c r="B16" s="41" t="s">
        <v>8</v>
      </c>
      <c r="C16" s="41"/>
      <c r="D16" s="41"/>
      <c r="E16" s="41"/>
      <c r="F16" s="41"/>
      <c r="G16" s="41"/>
      <c r="H16" s="41"/>
      <c r="I16" s="41"/>
      <c r="J16" s="42"/>
      <c r="K16" s="1"/>
    </row>
    <row r="17" spans="1:13" ht="19.5" customHeight="1" x14ac:dyDescent="0.25">
      <c r="A17" s="34"/>
      <c r="B17" s="29">
        <v>170091.46999999997</v>
      </c>
      <c r="C17" s="11">
        <v>636656.05000000005</v>
      </c>
      <c r="D17" s="11">
        <v>30640.1</v>
      </c>
      <c r="E17" s="11">
        <v>662745.61</v>
      </c>
      <c r="F17" s="11">
        <f>E17-C17</f>
        <v>26089.559999999939</v>
      </c>
      <c r="G17" s="12">
        <v>-18493.080000000002</v>
      </c>
      <c r="H17" s="12">
        <v>7596.48</v>
      </c>
      <c r="I17" s="9">
        <v>614669.30000000005</v>
      </c>
      <c r="J17" s="22">
        <f>SUM(B17+C17-I17)</f>
        <v>192078.21999999997</v>
      </c>
      <c r="K17" s="1"/>
      <c r="L17" s="1"/>
      <c r="M17" s="1"/>
    </row>
    <row r="18" spans="1:13" ht="19.5" customHeight="1" x14ac:dyDescent="0.25">
      <c r="A18" s="34"/>
      <c r="B18" s="41" t="s">
        <v>9</v>
      </c>
      <c r="C18" s="45"/>
      <c r="D18" s="45"/>
      <c r="E18" s="45"/>
      <c r="F18" s="45"/>
      <c r="G18" s="45"/>
      <c r="H18" s="45"/>
      <c r="I18" s="45"/>
      <c r="J18" s="46"/>
      <c r="K18" s="1"/>
    </row>
    <row r="19" spans="1:13" ht="19.5" customHeight="1" x14ac:dyDescent="0.25">
      <c r="A19" s="34"/>
      <c r="B19" s="29">
        <v>3414.1300000000006</v>
      </c>
      <c r="C19" s="10"/>
      <c r="D19" s="11"/>
      <c r="E19" s="10"/>
      <c r="F19" s="13"/>
      <c r="G19" s="13"/>
      <c r="H19" s="13"/>
      <c r="I19" s="9">
        <v>180.35</v>
      </c>
      <c r="J19" s="22">
        <f>SUM(B19+C19-I19)</f>
        <v>3233.7800000000007</v>
      </c>
      <c r="K19" s="1"/>
    </row>
    <row r="20" spans="1:13" ht="19.5" customHeight="1" x14ac:dyDescent="0.25">
      <c r="A20" s="34"/>
      <c r="B20" s="41" t="s">
        <v>10</v>
      </c>
      <c r="C20" s="45"/>
      <c r="D20" s="45"/>
      <c r="E20" s="45"/>
      <c r="F20" s="45"/>
      <c r="G20" s="45"/>
      <c r="H20" s="45"/>
      <c r="I20" s="45"/>
      <c r="J20" s="46"/>
      <c r="K20" s="1"/>
    </row>
    <row r="21" spans="1:13" ht="19.5" customHeight="1" thickBot="1" x14ac:dyDescent="0.3">
      <c r="A21" s="35"/>
      <c r="B21" s="30">
        <v>40880.22</v>
      </c>
      <c r="C21" s="24">
        <v>133957.53</v>
      </c>
      <c r="D21" s="24">
        <v>30640.1</v>
      </c>
      <c r="E21" s="23">
        <v>134509.72</v>
      </c>
      <c r="F21" s="25"/>
      <c r="G21" s="25">
        <v>-552.19000000000005</v>
      </c>
      <c r="H21" s="25"/>
      <c r="I21" s="26">
        <v>127174.83</v>
      </c>
      <c r="J21" s="27">
        <f>SUM(B21+C21-I21)</f>
        <v>47662.92</v>
      </c>
      <c r="K21" s="1"/>
      <c r="L21" s="1"/>
      <c r="M21" s="1"/>
    </row>
    <row r="22" spans="1:13" s="15" customFormat="1" ht="19.5" customHeight="1" thickBot="1" x14ac:dyDescent="0.3">
      <c r="A22" s="36" t="s">
        <v>11</v>
      </c>
      <c r="B22" s="31">
        <f>B21+B19+B17+B5+B13+B15+B11+B9+B7</f>
        <v>425087.52</v>
      </c>
      <c r="C22" s="31">
        <f t="shared" ref="C22:I22" si="0">C21+C19+C17+C5+C13+C15+C11+C9+C7</f>
        <v>1368200.88</v>
      </c>
      <c r="D22" s="31"/>
      <c r="E22" s="31">
        <f t="shared" si="0"/>
        <v>1364941.3399999999</v>
      </c>
      <c r="F22" s="31"/>
      <c r="G22" s="31">
        <f t="shared" si="0"/>
        <v>10856.02</v>
      </c>
      <c r="H22" s="38"/>
      <c r="I22" s="38">
        <f t="shared" si="0"/>
        <v>1291607.5200000003</v>
      </c>
      <c r="J22" s="39">
        <f>J21+J19+J17+J5+J13+J15+J11+J9+J7</f>
        <v>501680.88</v>
      </c>
      <c r="K22" s="14"/>
    </row>
    <row r="23" spans="1:13" ht="19.5" customHeight="1" x14ac:dyDescent="0.25">
      <c r="A23" s="4" t="s">
        <v>17</v>
      </c>
      <c r="B23" s="5"/>
      <c r="C23" s="5"/>
      <c r="D23" s="5"/>
      <c r="E23" s="5"/>
      <c r="F23" s="5"/>
      <c r="G23" s="5"/>
      <c r="H23" s="5"/>
      <c r="I23" s="5"/>
      <c r="J23" s="5"/>
      <c r="K23" s="1"/>
    </row>
    <row r="24" spans="1:13" s="15" customFormat="1" ht="19.5" customHeight="1" x14ac:dyDescent="0.25">
      <c r="A24" s="16" t="s">
        <v>15</v>
      </c>
      <c r="B24" s="17">
        <f>I22/(B22+C22)</f>
        <v>0.72024528793026277</v>
      </c>
      <c r="C24" s="16"/>
      <c r="D24" s="16"/>
      <c r="E24" s="18"/>
      <c r="F24" s="16"/>
      <c r="G24" s="18"/>
      <c r="H24" s="16"/>
      <c r="I24" s="18"/>
      <c r="J24" s="16"/>
      <c r="K24" s="14"/>
    </row>
    <row r="25" spans="1:13" ht="16.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3" x14ac:dyDescent="0.25">
      <c r="C26" s="2"/>
      <c r="E26" s="1"/>
    </row>
  </sheetData>
  <mergeCells count="10">
    <mergeCell ref="B1:I1"/>
    <mergeCell ref="B12:J12"/>
    <mergeCell ref="B4:J4"/>
    <mergeCell ref="B20:J20"/>
    <mergeCell ref="B16:J16"/>
    <mergeCell ref="B18:J18"/>
    <mergeCell ref="B6:J6"/>
    <mergeCell ref="B10:J10"/>
    <mergeCell ref="B14:J14"/>
    <mergeCell ref="B8:J8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2023-07-03T07:20:23Z</dcterms:modified>
</cp:coreProperties>
</file>