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D23" i="1" l="1"/>
  <c r="D19" i="1"/>
  <c r="C24" i="1" l="1"/>
  <c r="E24" i="1"/>
  <c r="G24" i="1"/>
  <c r="H24" i="1"/>
  <c r="B24" i="1"/>
  <c r="I13" i="1"/>
  <c r="I9" i="1"/>
  <c r="I15" i="1"/>
  <c r="I7" i="1" l="1"/>
  <c r="I17" i="1" l="1"/>
  <c r="B26" i="1" l="1"/>
  <c r="I21" i="1"/>
  <c r="I11" i="1"/>
  <c r="I19" i="1" l="1"/>
  <c r="I23" i="1" l="1"/>
  <c r="I24" i="1" s="1"/>
</calcChain>
</file>

<file path=xl/sharedStrings.xml><?xml version="1.0" encoding="utf-8"?>
<sst xmlns="http://schemas.openxmlformats.org/spreadsheetml/2006/main" count="23" uniqueCount="23">
  <si>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</si>
  <si>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</si>
  <si>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</si>
  <si>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</si>
  <si>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</si>
  <si>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</si>
  <si>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</si>
  <si>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</si>
  <si>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</si>
  <si>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</si>
  <si>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</si>
  <si>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</si>
  <si>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</si>
  <si>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</si>
  <si>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Платежеспособность  -</t>
  </si>
  <si>
    <t>Кирова, 263</t>
  </si>
  <si>
    <t>Т/э на подогрев ХВ для ГВ на содржание о/и</t>
  </si>
  <si>
    <t>ХВ для ГВ на содржание о/и</t>
  </si>
  <si>
    <t>Аренда общего имущества МКД - 3,6 т.руб.</t>
  </si>
  <si>
    <t xml:space="preserve">Сведения за 2022 год о начислении платы за жилищные услуги. </t>
  </si>
  <si>
    <t>Отведение сточных вод на содржание о/и</t>
  </si>
  <si>
    <t>ХВ повышающий коэффициент</t>
  </si>
  <si>
    <t>ХВ для ГВ повышающий 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</si>
</sst>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5" fillId="0" borderId="0" xfId="0" applyFont="1"/>
    <xf numFmtId="0" fontId="5" fillId="0" borderId="0" xfId="0" applyFont="1" applyBorder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4" fillId="0" borderId="0" xfId="0" applyNumberFormat="1" applyFont="1"/>
    <xf numFmtId="0" fontId="4" fillId="0" borderId="0" xfId="0" applyFont="1"/>
    <xf numFmtId="0" fontId="9" fillId="0" borderId="0" xfId="0" applyFont="1" applyFill="1" applyBorder="1" applyAlignment="1">
      <alignment horizontal="center" vertical="top"/>
    </xf>
    <xf numFmtId="0" fontId="7" fillId="0" borderId="0" xfId="0" applyFont="1"/>
    <xf numFmtId="4" fontId="7" fillId="0" borderId="0" xfId="0" applyNumberFormat="1" applyFont="1"/>
    <xf numFmtId="4" fontId="7" fillId="0" borderId="17" xfId="0" applyNumberFormat="1" applyFont="1" applyFill="1" applyBorder="1" applyAlignment="1">
      <alignment horizontal="center"/>
    </xf>
    <xf numFmtId="0" fontId="7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7" fillId="0" borderId="20" xfId="0" applyFont="1" applyBorder="1" applyAlignment="1">
      <alignment horizontal="left"/>
    </xf>
    <xf numFmtId="4" fontId="5" fillId="0" borderId="15" xfId="0" applyNumberFormat="1" applyFont="1" applyBorder="1" applyAlignment="1">
      <alignment horizontal="center" vertical="center"/>
    </xf>
    <xf numFmtId="4" fontId="6" fillId="0" borderId="3" xfId="3" applyNumberFormat="1" applyFont="1" applyFill="1" applyBorder="1" applyAlignment="1">
      <alignment horizontal="center" vertical="center"/>
    </xf>
    <xf numFmtId="2" fontId="6" fillId="0" borderId="3" xfId="3" applyNumberFormat="1" applyFont="1" applyFill="1" applyBorder="1" applyAlignment="1">
      <alignment horizontal="center" vertical="center"/>
    </xf>
    <xf numFmtId="4" fontId="6" fillId="0" borderId="3" xfId="2" applyNumberFormat="1" applyFont="1" applyFill="1" applyBorder="1" applyAlignment="1">
      <alignment horizontal="center" vertical="center"/>
    </xf>
    <xf numFmtId="4" fontId="6" fillId="0" borderId="8" xfId="3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" fontId="6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4" fontId="6" fillId="0" borderId="9" xfId="1" applyNumberFormat="1" applyFont="1" applyFill="1" applyBorder="1" applyAlignment="1">
      <alignment horizontal="center" vertical="center"/>
    </xf>
    <xf numFmtId="164" fontId="6" fillId="0" borderId="9" xfId="1" applyNumberFormat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 vertical="center"/>
    </xf>
    <xf numFmtId="2" fontId="6" fillId="0" borderId="9" xfId="1" applyNumberFormat="1" applyFont="1" applyFill="1" applyBorder="1" applyAlignment="1">
      <alignment horizontal="center" vertical="center"/>
    </xf>
    <xf numFmtId="4" fontId="6" fillId="0" borderId="9" xfId="2" applyNumberFormat="1" applyFont="1" applyFill="1" applyBorder="1" applyAlignment="1">
      <alignment horizontal="center" vertical="center"/>
    </xf>
    <xf numFmtId="4" fontId="6" fillId="0" borderId="10" xfId="3" applyNumberFormat="1" applyFont="1" applyFill="1" applyBorder="1" applyAlignment="1">
      <alignment horizontal="center" vertical="center"/>
    </xf>
    <xf numFmtId="2" fontId="0" fillId="0" borderId="0" xfId="0" applyNumberFormat="1"/>
    <xf numFmtId="10" fontId="7" fillId="0" borderId="0" xfId="0" applyNumberFormat="1" applyFont="1"/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7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topLeftCell="A23" zoomScale="115" zoomScaleNormal="115" workbookViewId="0">
      <selection activeCell="H24" sqref="H24"/>
    </sheetView>
  </sheetViews>
  <sheetFormatPr defaultRowHeight="15" x14ac:dyDescent="0.25"/>
  <cols>
    <col min="1" max="1" width="24.5703125" style="3" customWidth="1"/>
    <col min="2" max="2" width="15.28515625" style="3" customWidth="1"/>
    <col min="3" max="3" width="16" style="3" customWidth="1"/>
    <col min="4" max="4" width="19.42578125" style="3" customWidth="1"/>
    <col min="5" max="5" width="15.28515625" style="3" customWidth="1"/>
    <col min="6" max="6" width="15.5703125" style="3" customWidth="1"/>
    <col min="7" max="7" width="15.85546875" style="3" customWidth="1"/>
    <col min="8" max="8" width="14.7109375" style="3" customWidth="1"/>
    <col min="9" max="9" width="13.7109375" style="3" customWidth="1"/>
    <col min="10" max="10" width="10" bestFit="1" customWidth="1"/>
    <col min="11" max="11" width="11.140625" bestFit="1" customWidth="1"/>
  </cols>
  <sheetData>
    <row r="1" spans="1:11" ht="16.5" x14ac:dyDescent="0.25">
      <c r="A1" s="5"/>
      <c r="B1" s="54" t="s">
        <v>19</v>
      </c>
      <c r="C1" s="54"/>
      <c r="D1" s="54"/>
      <c r="E1" s="54"/>
      <c r="F1" s="54"/>
      <c r="G1" s="54"/>
      <c r="H1" s="54"/>
      <c r="I1" s="5"/>
    </row>
    <row r="2" spans="1:11" ht="17.25" thickBot="1" x14ac:dyDescent="0.3">
      <c r="A2" s="5"/>
      <c r="B2" s="9"/>
      <c r="C2" s="9"/>
      <c r="D2" s="9"/>
      <c r="E2" s="9"/>
      <c r="F2" s="9"/>
      <c r="G2" s="9"/>
      <c r="H2" s="9"/>
      <c r="I2" s="5"/>
    </row>
    <row r="3" spans="1:11" ht="12.75" customHeight="1" x14ac:dyDescent="0.25">
      <c r="A3" s="44" t="s">
        <v>0</v>
      </c>
      <c r="B3" s="46" t="s">
        <v>1</v>
      </c>
      <c r="C3" s="48" t="s">
        <v>2</v>
      </c>
      <c r="D3" s="48" t="s">
        <v>3</v>
      </c>
      <c r="E3" s="48" t="s">
        <v>4</v>
      </c>
      <c r="F3" s="48" t="s">
        <v>5</v>
      </c>
      <c r="G3" s="48" t="s">
        <v>6</v>
      </c>
      <c r="H3" s="48" t="s">
        <v>7</v>
      </c>
      <c r="I3" s="52" t="s">
        <v>8</v>
      </c>
    </row>
    <row r="4" spans="1:11" ht="12.75" customHeight="1" x14ac:dyDescent="0.25">
      <c r="A4" s="45"/>
      <c r="B4" s="47"/>
      <c r="C4" s="49"/>
      <c r="D4" s="49"/>
      <c r="E4" s="49"/>
      <c r="F4" s="49"/>
      <c r="G4" s="49"/>
      <c r="H4" s="49"/>
      <c r="I4" s="53"/>
    </row>
    <row r="5" spans="1:11" ht="18.75" customHeight="1" thickBot="1" x14ac:dyDescent="0.3">
      <c r="A5" s="45"/>
      <c r="B5" s="47"/>
      <c r="C5" s="49"/>
      <c r="D5" s="49"/>
      <c r="E5" s="49"/>
      <c r="F5" s="49"/>
      <c r="G5" s="49"/>
      <c r="H5" s="49"/>
      <c r="I5" s="53"/>
    </row>
    <row r="6" spans="1:11" ht="19.5" customHeight="1" x14ac:dyDescent="0.25">
      <c r="A6" s="16" t="s">
        <v>15</v>
      </c>
      <c r="B6" s="50" t="s">
        <v>13</v>
      </c>
      <c r="C6" s="50"/>
      <c r="D6" s="50"/>
      <c r="E6" s="50"/>
      <c r="F6" s="50"/>
      <c r="G6" s="50"/>
      <c r="H6" s="50"/>
      <c r="I6" s="51"/>
    </row>
    <row r="7" spans="1:11" ht="19.5" customHeight="1" x14ac:dyDescent="0.25">
      <c r="A7" s="17"/>
      <c r="B7" s="20">
        <v>3941.1000000000004</v>
      </c>
      <c r="C7" s="21">
        <v>5782.92</v>
      </c>
      <c r="D7" s="21">
        <v>255.44073599999999</v>
      </c>
      <c r="E7" s="21">
        <v>5782.92</v>
      </c>
      <c r="F7" s="22"/>
      <c r="G7" s="23"/>
      <c r="H7" s="22">
        <v>5063.3100000000004</v>
      </c>
      <c r="I7" s="24">
        <f>SUM(B7+C7-H7)</f>
        <v>4660.71</v>
      </c>
      <c r="J7" s="1"/>
      <c r="K7" s="38"/>
    </row>
    <row r="8" spans="1:11" ht="19.5" customHeight="1" x14ac:dyDescent="0.25">
      <c r="A8" s="17"/>
      <c r="B8" s="40" t="s">
        <v>21</v>
      </c>
      <c r="C8" s="40"/>
      <c r="D8" s="40"/>
      <c r="E8" s="40"/>
      <c r="F8" s="40"/>
      <c r="G8" s="40"/>
      <c r="H8" s="40"/>
      <c r="I8" s="41"/>
    </row>
    <row r="9" spans="1:11" ht="19.5" customHeight="1" x14ac:dyDescent="0.25">
      <c r="A9" s="17"/>
      <c r="B9" s="20">
        <v>4126.67</v>
      </c>
      <c r="C9" s="21"/>
      <c r="D9" s="21"/>
      <c r="E9" s="22"/>
      <c r="F9" s="22"/>
      <c r="G9" s="23"/>
      <c r="H9" s="22">
        <v>111.53</v>
      </c>
      <c r="I9" s="24">
        <f>SUM(B9+C9-H9)</f>
        <v>4015.14</v>
      </c>
      <c r="J9" s="1"/>
      <c r="K9" s="38"/>
    </row>
    <row r="10" spans="1:11" ht="19.5" customHeight="1" x14ac:dyDescent="0.25">
      <c r="A10" s="17"/>
      <c r="B10" s="40" t="s">
        <v>17</v>
      </c>
      <c r="C10" s="40"/>
      <c r="D10" s="40"/>
      <c r="E10" s="40"/>
      <c r="F10" s="40"/>
      <c r="G10" s="40"/>
      <c r="H10" s="40"/>
      <c r="I10" s="41"/>
    </row>
    <row r="11" spans="1:11" ht="19.5" customHeight="1" x14ac:dyDescent="0.25">
      <c r="A11" s="17"/>
      <c r="B11" s="20">
        <v>3357.2699999999995</v>
      </c>
      <c r="C11" s="21">
        <v>5782.92</v>
      </c>
      <c r="D11" s="21">
        <v>255.44073599999999</v>
      </c>
      <c r="E11" s="22">
        <v>5782.92</v>
      </c>
      <c r="F11" s="22"/>
      <c r="G11" s="23"/>
      <c r="H11" s="22">
        <v>5008.04</v>
      </c>
      <c r="I11" s="24">
        <f>SUM(B11+C11-H11)</f>
        <v>4132.1499999999987</v>
      </c>
      <c r="J11" s="1"/>
      <c r="K11" s="38"/>
    </row>
    <row r="12" spans="1:11" ht="19.5" customHeight="1" x14ac:dyDescent="0.25">
      <c r="A12" s="17"/>
      <c r="B12" s="40" t="s">
        <v>22</v>
      </c>
      <c r="C12" s="40"/>
      <c r="D12" s="40"/>
      <c r="E12" s="40"/>
      <c r="F12" s="40"/>
      <c r="G12" s="40"/>
      <c r="H12" s="40"/>
      <c r="I12" s="41"/>
    </row>
    <row r="13" spans="1:11" ht="19.5" customHeight="1" x14ac:dyDescent="0.25">
      <c r="A13" s="17"/>
      <c r="B13" s="20">
        <v>1320.15</v>
      </c>
      <c r="C13" s="21"/>
      <c r="D13" s="21"/>
      <c r="E13" s="22"/>
      <c r="F13" s="22"/>
      <c r="G13" s="23"/>
      <c r="H13" s="22">
        <v>38.54</v>
      </c>
      <c r="I13" s="24">
        <f>SUM(B13+C13-H13)</f>
        <v>1281.6100000000001</v>
      </c>
      <c r="J13" s="1"/>
      <c r="K13" s="38"/>
    </row>
    <row r="14" spans="1:11" ht="19.5" customHeight="1" x14ac:dyDescent="0.25">
      <c r="A14" s="17"/>
      <c r="B14" s="40" t="s">
        <v>20</v>
      </c>
      <c r="C14" s="40"/>
      <c r="D14" s="40"/>
      <c r="E14" s="40"/>
      <c r="F14" s="40"/>
      <c r="G14" s="40"/>
      <c r="H14" s="40"/>
      <c r="I14" s="41"/>
    </row>
    <row r="15" spans="1:11" ht="19.5" customHeight="1" x14ac:dyDescent="0.25">
      <c r="A15" s="17"/>
      <c r="B15" s="20"/>
      <c r="C15" s="21">
        <v>1779.97</v>
      </c>
      <c r="D15" s="21">
        <v>42.573453999999998</v>
      </c>
      <c r="E15" s="22">
        <v>1779.97</v>
      </c>
      <c r="F15" s="22"/>
      <c r="G15" s="23"/>
      <c r="H15" s="22">
        <v>61.26</v>
      </c>
      <c r="I15" s="24">
        <f>SUM(B15+C15-H15)</f>
        <v>1718.71</v>
      </c>
      <c r="J15" s="1"/>
      <c r="K15" s="38"/>
    </row>
    <row r="16" spans="1:11" ht="19.5" customHeight="1" x14ac:dyDescent="0.25">
      <c r="A16" s="17"/>
      <c r="B16" s="40" t="s">
        <v>16</v>
      </c>
      <c r="C16" s="40"/>
      <c r="D16" s="40"/>
      <c r="E16" s="40"/>
      <c r="F16" s="40"/>
      <c r="G16" s="40"/>
      <c r="H16" s="40"/>
      <c r="I16" s="41"/>
    </row>
    <row r="17" spans="1:17" ht="19.5" customHeight="1" x14ac:dyDescent="0.25">
      <c r="A17" s="17"/>
      <c r="B17" s="20">
        <v>21845.47</v>
      </c>
      <c r="C17" s="21">
        <v>43933.760000000002</v>
      </c>
      <c r="D17" s="21">
        <v>13.28281</v>
      </c>
      <c r="E17" s="22">
        <v>43933.760000000002</v>
      </c>
      <c r="F17" s="22"/>
      <c r="G17" s="23"/>
      <c r="H17" s="22">
        <v>37390.43</v>
      </c>
      <c r="I17" s="24">
        <f>SUM(B17+C17-H17)</f>
        <v>28388.80000000001</v>
      </c>
      <c r="J17" s="1"/>
      <c r="K17" s="38"/>
    </row>
    <row r="18" spans="1:17" ht="19.5" customHeight="1" x14ac:dyDescent="0.25">
      <c r="A18" s="17"/>
      <c r="B18" s="40" t="s">
        <v>9</v>
      </c>
      <c r="C18" s="40"/>
      <c r="D18" s="40"/>
      <c r="E18" s="40"/>
      <c r="F18" s="40"/>
      <c r="G18" s="40"/>
      <c r="H18" s="40"/>
      <c r="I18" s="41"/>
    </row>
    <row r="19" spans="1:17" ht="19.5" customHeight="1" x14ac:dyDescent="0.25">
      <c r="A19" s="17"/>
      <c r="B19" s="25">
        <v>351068.62</v>
      </c>
      <c r="C19" s="26">
        <v>579983.96</v>
      </c>
      <c r="D19" s="27">
        <f>E19/22.93</f>
        <v>25293.674662014826</v>
      </c>
      <c r="E19" s="26">
        <v>579983.96</v>
      </c>
      <c r="F19" s="28"/>
      <c r="G19" s="29"/>
      <c r="H19" s="23">
        <v>500777.54</v>
      </c>
      <c r="I19" s="24">
        <f>B19+C19-H19</f>
        <v>430275.04</v>
      </c>
      <c r="J19" s="1"/>
      <c r="K19" s="1"/>
    </row>
    <row r="20" spans="1:17" ht="19.5" customHeight="1" x14ac:dyDescent="0.25">
      <c r="A20" s="17"/>
      <c r="B20" s="40" t="s">
        <v>10</v>
      </c>
      <c r="C20" s="42"/>
      <c r="D20" s="42"/>
      <c r="E20" s="42"/>
      <c r="F20" s="42"/>
      <c r="G20" s="42"/>
      <c r="H20" s="42"/>
      <c r="I20" s="43"/>
    </row>
    <row r="21" spans="1:17" ht="19.5" customHeight="1" x14ac:dyDescent="0.25">
      <c r="A21" s="17"/>
      <c r="B21" s="25">
        <v>9768.89</v>
      </c>
      <c r="C21" s="30"/>
      <c r="D21" s="30"/>
      <c r="E21" s="30"/>
      <c r="F21" s="30"/>
      <c r="G21" s="30"/>
      <c r="H21" s="23">
        <v>181.29</v>
      </c>
      <c r="I21" s="24">
        <f>SUM(B21+C21-H21)</f>
        <v>9587.5999999999985</v>
      </c>
      <c r="J21" s="1"/>
      <c r="K21" s="1"/>
    </row>
    <row r="22" spans="1:17" ht="19.5" customHeight="1" x14ac:dyDescent="0.25">
      <c r="A22" s="17"/>
      <c r="B22" s="40" t="s">
        <v>11</v>
      </c>
      <c r="C22" s="42"/>
      <c r="D22" s="42"/>
      <c r="E22" s="42"/>
      <c r="F22" s="42"/>
      <c r="G22" s="42"/>
      <c r="H22" s="42"/>
      <c r="I22" s="43"/>
    </row>
    <row r="23" spans="1:17" ht="19.5" customHeight="1" thickBot="1" x14ac:dyDescent="0.3">
      <c r="A23" s="18"/>
      <c r="B23" s="31">
        <v>74731.429999999993</v>
      </c>
      <c r="C23" s="32">
        <v>106555.88</v>
      </c>
      <c r="D23" s="33">
        <f>E23/4.39</f>
        <v>24272.410022779048</v>
      </c>
      <c r="E23" s="32">
        <v>106555.88</v>
      </c>
      <c r="F23" s="34"/>
      <c r="G23" s="35"/>
      <c r="H23" s="36">
        <v>92895.03</v>
      </c>
      <c r="I23" s="37">
        <f>B23+C23-H23</f>
        <v>88392.28</v>
      </c>
      <c r="J23" s="1"/>
      <c r="K23" s="1"/>
    </row>
    <row r="24" spans="1:17" s="11" customFormat="1" ht="19.5" customHeight="1" thickBot="1" x14ac:dyDescent="0.3">
      <c r="A24" s="19" t="s">
        <v>12</v>
      </c>
      <c r="B24" s="15">
        <f>SUM(B23+B21+B19+B7)+B11+B17+B9+B13+B15</f>
        <v>470159.60000000003</v>
      </c>
      <c r="C24" s="15">
        <f t="shared" ref="C24:I24" si="0">SUM(C23+C21+C19+C7)+C11+C17+C9+C13+C15</f>
        <v>743819.41</v>
      </c>
      <c r="D24" s="15"/>
      <c r="E24" s="15">
        <f t="shared" si="0"/>
        <v>743819.41</v>
      </c>
      <c r="F24" s="15"/>
      <c r="G24" s="15">
        <f t="shared" si="0"/>
        <v>0</v>
      </c>
      <c r="H24" s="15">
        <f t="shared" si="0"/>
        <v>641526.9700000002</v>
      </c>
      <c r="I24" s="15">
        <f t="shared" si="0"/>
        <v>572452.03999999992</v>
      </c>
      <c r="J24" s="10"/>
      <c r="L24" s="12"/>
      <c r="M24" s="12"/>
      <c r="N24" s="12"/>
      <c r="O24" s="12"/>
      <c r="P24" s="12"/>
      <c r="Q24" s="12"/>
    </row>
    <row r="25" spans="1:17" ht="19.5" customHeight="1" x14ac:dyDescent="0.25">
      <c r="A25" s="6" t="s">
        <v>18</v>
      </c>
      <c r="B25" s="7"/>
      <c r="C25" s="7"/>
      <c r="D25" s="7"/>
      <c r="E25" s="7"/>
      <c r="F25" s="7"/>
      <c r="G25" s="7"/>
      <c r="H25" s="7"/>
      <c r="I25" s="7"/>
      <c r="J25" s="1"/>
      <c r="L25" s="2"/>
      <c r="M25" s="2"/>
      <c r="N25" s="2"/>
      <c r="O25" s="2"/>
      <c r="P25" s="2"/>
      <c r="Q25" s="2"/>
    </row>
    <row r="26" spans="1:17" s="11" customFormat="1" ht="19.5" customHeight="1" x14ac:dyDescent="0.25">
      <c r="A26" s="13" t="s">
        <v>14</v>
      </c>
      <c r="B26" s="39">
        <f>H24/(B24+C24)</f>
        <v>0.52844980408681053</v>
      </c>
      <c r="C26" s="13"/>
      <c r="D26" s="14"/>
      <c r="E26" s="13"/>
      <c r="F26" s="13"/>
      <c r="G26" s="13"/>
      <c r="H26" s="13"/>
      <c r="I26" s="14"/>
    </row>
    <row r="27" spans="1:17" ht="16.5" x14ac:dyDescent="0.25">
      <c r="A27" s="5"/>
      <c r="B27" s="5"/>
      <c r="C27" s="5"/>
      <c r="D27" s="8"/>
      <c r="E27" s="8"/>
      <c r="F27" s="5"/>
      <c r="G27" s="5"/>
      <c r="H27" s="5"/>
      <c r="I27" s="5"/>
    </row>
    <row r="28" spans="1:17" x14ac:dyDescent="0.25">
      <c r="D28" s="4"/>
    </row>
    <row r="29" spans="1:17" x14ac:dyDescent="0.25">
      <c r="C29" s="4"/>
    </row>
  </sheetData>
  <mergeCells count="19">
    <mergeCell ref="B1:H1"/>
    <mergeCell ref="D3:D5"/>
    <mergeCell ref="E3:E5"/>
    <mergeCell ref="F3:F5"/>
    <mergeCell ref="G3:G5"/>
    <mergeCell ref="H3:H5"/>
    <mergeCell ref="B18:I18"/>
    <mergeCell ref="B20:I20"/>
    <mergeCell ref="B22:I22"/>
    <mergeCell ref="A3:A5"/>
    <mergeCell ref="B3:B5"/>
    <mergeCell ref="C3:C5"/>
    <mergeCell ref="B6:I6"/>
    <mergeCell ref="I3:I5"/>
    <mergeCell ref="B10:I10"/>
    <mergeCell ref="B16:I16"/>
    <mergeCell ref="B14:I14"/>
    <mergeCell ref="B8:I8"/>
    <mergeCell ref="B12:I1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2023-07-11T02:24:29Z</dcterms:modified>
</cp:coreProperties>
</file>