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695" yWindow="150" windowWidth="15120" windowHeight="9540"/>
  </bookViews>
  <sheets>
    <sheet name="Лист1" sheetId="1" r:id="rId1"/>
    <sheet name="Лист2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H26" i="1" l="1"/>
  <c r="B27" i="1" l="1"/>
  <c r="C26" i="1"/>
  <c r="E26" i="1"/>
  <c r="G26" i="1"/>
  <c r="I26" i="1"/>
  <c r="J26" i="1"/>
  <c r="B26" i="1"/>
  <c r="J21" i="1"/>
  <c r="J17" i="1"/>
  <c r="J23" i="1"/>
  <c r="J11" i="1"/>
  <c r="J13" i="1"/>
  <c r="J15" i="1" l="1"/>
  <c r="J25" i="1" l="1"/>
  <c r="J19" i="1"/>
  <c r="J9" i="1"/>
  <c r="J7" i="1"/>
  <c r="J5" i="1"/>
</calcChain>
</file>

<file path=xl/sharedStrings.xml><?xml version="1.0" encoding="utf-8"?>
<sst xmlns="http://schemas.openxmlformats.org/spreadsheetml/2006/main" count="25" uniqueCount="25">
  <si>
    <t>Адрес МКД</t>
  </si>
  <si>
    <t>Сальдо на начало года, руб.</t>
  </si>
  <si>
    <t>Сумма прихода, руб.</t>
  </si>
  <si>
    <t>Сумма начислений, руб.</t>
  </si>
  <si>
    <t>Количество перерасчетов</t>
  </si>
  <si>
    <t>Сумма перерасчетов, руб.</t>
  </si>
  <si>
    <t>Сумма оплаты , руб.</t>
  </si>
  <si>
    <t>Сальдо на конец года, руб.</t>
  </si>
  <si>
    <t>Сбор и вывоз твердых бытовых отходов</t>
  </si>
  <si>
    <t>Услуги управляющей компании.</t>
  </si>
  <si>
    <t>Итого:</t>
  </si>
  <si>
    <t>Потребленный объем</t>
  </si>
  <si>
    <t>Ктотовского, 30</t>
  </si>
  <si>
    <t>ХВ на содержание о/и</t>
  </si>
  <si>
    <t>ХВ на ГВ содержание о/и</t>
  </si>
  <si>
    <t>Тепловая энергия на  подогрев  ХВ для  ГВ на содержание о/и</t>
  </si>
  <si>
    <t xml:space="preserve">Платежеспособность  - </t>
  </si>
  <si>
    <t>Эл/эн на содержание о/и</t>
  </si>
  <si>
    <t>Сведения за 2022 год о начислении платы за жилищные услуги.</t>
  </si>
  <si>
    <t>Эл/энергия</t>
  </si>
  <si>
    <t>Отведение сточных вод на содержание о/и</t>
  </si>
  <si>
    <t>Взнос на кап. ремонт о/и МКД</t>
  </si>
  <si>
    <t>Пени кап. ремонт</t>
  </si>
  <si>
    <t>Плата за содержание о/и МКД</t>
  </si>
  <si>
    <t>Сумма льгот,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</si>
</sst>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.0"/>
    <numFmt numFmtId="165" formatCode="0.000000"/>
    <numFmt numFmtId="166" formatCode="#,##0.0"/>
    <numFmt numFmtId="167" formatCode="#,##0.0000"/>
    <numFmt numFmtId="168" formatCode="0.0%"/>
  </numFmts>
  <fonts count="7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1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3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5">
    <xf numFmtId="0" fontId="0" fillId="0" borderId="0" xfId="0"/>
    <xf numFmtId="4" fontId="0" fillId="0" borderId="0" xfId="0" applyNumberFormat="1"/>
    <xf numFmtId="0" fontId="3" fillId="0" borderId="0" xfId="0" applyFont="1"/>
    <xf numFmtId="0" fontId="3" fillId="0" borderId="0" xfId="0" applyFont="1" applyAlignment="1">
      <alignment horizontal="center" wrapText="1"/>
    </xf>
    <xf numFmtId="4" fontId="3" fillId="0" borderId="0" xfId="0" applyNumberFormat="1" applyFont="1"/>
    <xf numFmtId="4" fontId="3" fillId="2" borderId="4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4" fontId="3" fillId="0" borderId="4" xfId="0" applyNumberFormat="1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4" fontId="4" fillId="2" borderId="4" xfId="1" applyNumberFormat="1" applyFont="1" applyFill="1" applyBorder="1" applyAlignment="1">
      <alignment horizontal="center" vertical="center"/>
    </xf>
    <xf numFmtId="165" fontId="4" fillId="2" borderId="4" xfId="1" applyNumberFormat="1" applyFont="1" applyFill="1" applyBorder="1" applyAlignment="1">
      <alignment horizontal="center" vertical="center"/>
    </xf>
    <xf numFmtId="4" fontId="4" fillId="2" borderId="4" xfId="2" applyNumberFormat="1" applyFont="1" applyFill="1" applyBorder="1" applyAlignment="1">
      <alignment horizontal="center" vertical="center"/>
    </xf>
    <xf numFmtId="166" fontId="4" fillId="2" borderId="4" xfId="2" applyNumberFormat="1" applyFont="1" applyFill="1" applyBorder="1" applyAlignment="1">
      <alignment horizontal="center" vertical="center"/>
    </xf>
    <xf numFmtId="0" fontId="4" fillId="2" borderId="4" xfId="2" applyNumberFormat="1" applyFont="1" applyFill="1" applyBorder="1" applyAlignment="1">
      <alignment horizontal="center" vertical="center"/>
    </xf>
    <xf numFmtId="167" fontId="3" fillId="2" borderId="4" xfId="0" applyNumberFormat="1" applyFont="1" applyFill="1" applyBorder="1" applyAlignment="1">
      <alignment horizontal="center" vertical="center"/>
    </xf>
    <xf numFmtId="164" fontId="3" fillId="2" borderId="4" xfId="0" applyNumberFormat="1" applyFont="1" applyFill="1" applyBorder="1" applyAlignment="1">
      <alignment horizontal="center" vertical="center"/>
    </xf>
    <xf numFmtId="3" fontId="3" fillId="2" borderId="4" xfId="0" applyNumberFormat="1" applyFont="1" applyFill="1" applyBorder="1" applyAlignment="1">
      <alignment horizontal="center" vertical="center"/>
    </xf>
    <xf numFmtId="0" fontId="5" fillId="0" borderId="0" xfId="0" applyFont="1"/>
    <xf numFmtId="0" fontId="2" fillId="0" borderId="0" xfId="0" applyFont="1"/>
    <xf numFmtId="4" fontId="2" fillId="0" borderId="0" xfId="0" applyNumberFormat="1" applyFont="1"/>
    <xf numFmtId="168" fontId="5" fillId="0" borderId="0" xfId="0" applyNumberFormat="1" applyFont="1" applyAlignment="1">
      <alignment horizontal="left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4" fontId="3" fillId="2" borderId="9" xfId="0" applyNumberFormat="1" applyFont="1" applyFill="1" applyBorder="1" applyAlignment="1">
      <alignment horizontal="center" vertical="center"/>
    </xf>
    <xf numFmtId="4" fontId="3" fillId="2" borderId="11" xfId="0" applyNumberFormat="1" applyFont="1" applyFill="1" applyBorder="1" applyAlignment="1">
      <alignment horizontal="center" vertical="center"/>
    </xf>
    <xf numFmtId="167" fontId="3" fillId="2" borderId="11" xfId="0" applyNumberFormat="1" applyFont="1" applyFill="1" applyBorder="1" applyAlignment="1">
      <alignment horizontal="center" vertical="center"/>
    </xf>
    <xf numFmtId="164" fontId="3" fillId="2" borderId="11" xfId="0" applyNumberFormat="1" applyFont="1" applyFill="1" applyBorder="1" applyAlignment="1">
      <alignment horizontal="center" vertical="center"/>
    </xf>
    <xf numFmtId="3" fontId="3" fillId="2" borderId="11" xfId="0" applyNumberFormat="1" applyFont="1" applyFill="1" applyBorder="1" applyAlignment="1">
      <alignment horizontal="center" vertical="center"/>
    </xf>
    <xf numFmtId="4" fontId="3" fillId="0" borderId="11" xfId="0" applyNumberFormat="1" applyFont="1" applyBorder="1" applyAlignment="1">
      <alignment horizontal="center" vertical="center"/>
    </xf>
    <xf numFmtId="4" fontId="3" fillId="2" borderId="12" xfId="0" applyNumberFormat="1" applyFont="1" applyFill="1" applyBorder="1" applyAlignment="1">
      <alignment horizontal="center" vertical="center"/>
    </xf>
    <xf numFmtId="4" fontId="3" fillId="2" borderId="15" xfId="0" applyNumberFormat="1" applyFont="1" applyFill="1" applyBorder="1" applyAlignment="1">
      <alignment horizontal="center" vertical="center"/>
    </xf>
    <xf numFmtId="4" fontId="4" fillId="2" borderId="15" xfId="1" applyNumberFormat="1" applyFont="1" applyFill="1" applyBorder="1" applyAlignment="1">
      <alignment horizontal="center" vertical="center"/>
    </xf>
    <xf numFmtId="4" fontId="4" fillId="2" borderId="16" xfId="1" applyNumberFormat="1" applyFont="1" applyFill="1" applyBorder="1" applyAlignment="1">
      <alignment horizontal="center" vertical="center"/>
    </xf>
    <xf numFmtId="4" fontId="5" fillId="0" borderId="17" xfId="0" applyNumberFormat="1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vertical="center" wrapText="1"/>
    </xf>
    <xf numFmtId="0" fontId="5" fillId="0" borderId="18" xfId="0" applyFont="1" applyBorder="1"/>
    <xf numFmtId="0" fontId="3" fillId="0" borderId="19" xfId="0" applyFont="1" applyBorder="1"/>
    <xf numFmtId="0" fontId="3" fillId="0" borderId="20" xfId="0" applyFont="1" applyBorder="1"/>
    <xf numFmtId="0" fontId="5" fillId="0" borderId="20" xfId="0" applyFont="1" applyBorder="1" applyAlignment="1">
      <alignment horizontal="left"/>
    </xf>
    <xf numFmtId="0" fontId="6" fillId="2" borderId="21" xfId="0" applyFont="1" applyFill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center" vertical="center" wrapText="1"/>
    </xf>
    <xf numFmtId="0" fontId="6" fillId="2" borderId="23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_горэнерго" xfId="1"/>
    <cellStyle name="Обычный_Лист1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5"/>
  <sheetViews>
    <sheetView tabSelected="1" topLeftCell="A19" zoomScaleNormal="100" workbookViewId="0">
      <selection activeCell="C28" sqref="C28:E30"/>
    </sheetView>
  </sheetViews>
  <sheetFormatPr defaultRowHeight="16.5" x14ac:dyDescent="0.25"/>
  <cols>
    <col min="1" max="1" width="25.140625" style="2" customWidth="1"/>
    <col min="2" max="2" width="16.28515625" style="2" customWidth="1"/>
    <col min="3" max="3" width="17.7109375" style="2" customWidth="1"/>
    <col min="4" max="4" width="19" style="2" customWidth="1"/>
    <col min="5" max="5" width="19.7109375" style="2" customWidth="1"/>
    <col min="6" max="6" width="17.140625" style="2" customWidth="1"/>
    <col min="7" max="8" width="17.28515625" style="2" customWidth="1"/>
    <col min="9" max="9" width="18.28515625" style="2" customWidth="1"/>
    <col min="10" max="10" width="16.5703125" style="2" customWidth="1"/>
    <col min="11" max="11" width="12.42578125" customWidth="1"/>
    <col min="12" max="12" width="11.42578125" bestFit="1" customWidth="1"/>
  </cols>
  <sheetData>
    <row r="1" spans="1:12" s="18" customFormat="1" x14ac:dyDescent="0.25">
      <c r="A1" s="17"/>
      <c r="B1" s="50" t="s">
        <v>18</v>
      </c>
      <c r="C1" s="50"/>
      <c r="D1" s="50"/>
      <c r="E1" s="50"/>
      <c r="F1" s="50"/>
      <c r="G1" s="50"/>
      <c r="H1" s="50"/>
      <c r="I1" s="50"/>
      <c r="J1" s="17"/>
    </row>
    <row r="2" spans="1:12" ht="17.25" thickBot="1" x14ac:dyDescent="0.3">
      <c r="B2" s="3"/>
      <c r="C2" s="3"/>
      <c r="D2" s="3"/>
      <c r="E2" s="3"/>
      <c r="F2" s="3"/>
      <c r="G2" s="3"/>
      <c r="H2" s="3"/>
      <c r="I2" s="3"/>
    </row>
    <row r="3" spans="1:12" ht="50.25" thickBot="1" x14ac:dyDescent="0.3">
      <c r="A3" s="35" t="s">
        <v>0</v>
      </c>
      <c r="B3" s="21" t="s">
        <v>1</v>
      </c>
      <c r="C3" s="22" t="s">
        <v>2</v>
      </c>
      <c r="D3" s="22" t="s">
        <v>11</v>
      </c>
      <c r="E3" s="22" t="s">
        <v>3</v>
      </c>
      <c r="F3" s="22" t="s">
        <v>4</v>
      </c>
      <c r="G3" s="22" t="s">
        <v>5</v>
      </c>
      <c r="H3" s="22" t="s">
        <v>24</v>
      </c>
      <c r="I3" s="22" t="s">
        <v>6</v>
      </c>
      <c r="J3" s="23" t="s">
        <v>7</v>
      </c>
    </row>
    <row r="4" spans="1:12" s="18" customFormat="1" x14ac:dyDescent="0.25">
      <c r="A4" s="36" t="s">
        <v>12</v>
      </c>
      <c r="B4" s="51" t="s">
        <v>13</v>
      </c>
      <c r="C4" s="51"/>
      <c r="D4" s="51"/>
      <c r="E4" s="51"/>
      <c r="F4" s="51"/>
      <c r="G4" s="51"/>
      <c r="H4" s="51"/>
      <c r="I4" s="51"/>
      <c r="J4" s="52"/>
      <c r="K4" s="19"/>
    </row>
    <row r="5" spans="1:12" x14ac:dyDescent="0.25">
      <c r="A5" s="37"/>
      <c r="B5" s="31">
        <v>1104.57</v>
      </c>
      <c r="C5" s="6">
        <v>4239.01</v>
      </c>
      <c r="D5" s="6">
        <v>214.89805200000001</v>
      </c>
      <c r="E5" s="6">
        <v>4189.03</v>
      </c>
      <c r="F5" s="6"/>
      <c r="G5" s="6">
        <v>49.98</v>
      </c>
      <c r="H5" s="6"/>
      <c r="I5" s="7">
        <v>3881.45</v>
      </c>
      <c r="J5" s="24">
        <f>B5+C5-I5</f>
        <v>1462.13</v>
      </c>
      <c r="K5" s="1"/>
      <c r="L5" s="1"/>
    </row>
    <row r="6" spans="1:12" x14ac:dyDescent="0.25">
      <c r="A6" s="37"/>
      <c r="B6" s="53" t="s">
        <v>14</v>
      </c>
      <c r="C6" s="53"/>
      <c r="D6" s="53"/>
      <c r="E6" s="53"/>
      <c r="F6" s="53"/>
      <c r="G6" s="53"/>
      <c r="H6" s="53"/>
      <c r="I6" s="53"/>
      <c r="J6" s="54"/>
      <c r="K6" s="1"/>
    </row>
    <row r="7" spans="1:12" x14ac:dyDescent="0.25">
      <c r="A7" s="37"/>
      <c r="B7" s="31">
        <v>1091.68</v>
      </c>
      <c r="C7" s="8">
        <v>4235.68</v>
      </c>
      <c r="D7" s="8">
        <v>214.89805200000001</v>
      </c>
      <c r="E7" s="8">
        <v>4189.03</v>
      </c>
      <c r="F7" s="8"/>
      <c r="G7" s="8">
        <v>46.65</v>
      </c>
      <c r="H7" s="8"/>
      <c r="I7" s="7">
        <v>3880.98</v>
      </c>
      <c r="J7" s="24">
        <f>B7+C7-I7</f>
        <v>1446.3800000000006</v>
      </c>
      <c r="K7" s="1"/>
    </row>
    <row r="8" spans="1:12" ht="15" customHeight="1" x14ac:dyDescent="0.25">
      <c r="A8" s="37"/>
      <c r="B8" s="47" t="s">
        <v>15</v>
      </c>
      <c r="C8" s="48"/>
      <c r="D8" s="48"/>
      <c r="E8" s="48"/>
      <c r="F8" s="48"/>
      <c r="G8" s="48"/>
      <c r="H8" s="48"/>
      <c r="I8" s="48"/>
      <c r="J8" s="49"/>
      <c r="K8" s="1"/>
    </row>
    <row r="9" spans="1:12" x14ac:dyDescent="0.25">
      <c r="A9" s="37"/>
      <c r="B9" s="31">
        <v>7297.34</v>
      </c>
      <c r="C9" s="9">
        <v>26798.639999999999</v>
      </c>
      <c r="D9" s="10">
        <v>11.174696000000001</v>
      </c>
      <c r="E9" s="9">
        <v>26798.639999999999</v>
      </c>
      <c r="F9" s="10">
        <v>9.9999999999999995E-7</v>
      </c>
      <c r="G9" s="9"/>
      <c r="H9" s="9"/>
      <c r="I9" s="7">
        <v>24915.88</v>
      </c>
      <c r="J9" s="24">
        <f>B9+C9-I9</f>
        <v>9180.0999999999949</v>
      </c>
      <c r="K9" s="1"/>
    </row>
    <row r="10" spans="1:12" ht="15" customHeight="1" x14ac:dyDescent="0.25">
      <c r="A10" s="37"/>
      <c r="B10" s="47" t="s">
        <v>20</v>
      </c>
      <c r="C10" s="48"/>
      <c r="D10" s="48"/>
      <c r="E10" s="48"/>
      <c r="F10" s="48"/>
      <c r="G10" s="48"/>
      <c r="H10" s="48"/>
      <c r="I10" s="48"/>
      <c r="J10" s="49"/>
      <c r="K10" s="1"/>
    </row>
    <row r="11" spans="1:12" x14ac:dyDescent="0.25">
      <c r="A11" s="37"/>
      <c r="B11" s="31"/>
      <c r="C11" s="9">
        <v>1497.47</v>
      </c>
      <c r="D11" s="10">
        <v>35.816338000000002</v>
      </c>
      <c r="E11" s="9">
        <v>1497.47</v>
      </c>
      <c r="F11" s="10"/>
      <c r="G11" s="9"/>
      <c r="H11" s="9"/>
      <c r="I11" s="7">
        <v>140.44999999999999</v>
      </c>
      <c r="J11" s="24">
        <f>B11+C11-I11</f>
        <v>1357.02</v>
      </c>
      <c r="K11" s="1"/>
    </row>
    <row r="12" spans="1:12" x14ac:dyDescent="0.25">
      <c r="A12" s="37"/>
      <c r="B12" s="47" t="s">
        <v>19</v>
      </c>
      <c r="C12" s="48"/>
      <c r="D12" s="48"/>
      <c r="E12" s="48"/>
      <c r="F12" s="48"/>
      <c r="G12" s="48"/>
      <c r="H12" s="48"/>
      <c r="I12" s="48"/>
      <c r="J12" s="49"/>
      <c r="K12" s="1"/>
    </row>
    <row r="13" spans="1:12" x14ac:dyDescent="0.25">
      <c r="A13" s="37"/>
      <c r="B13" s="31">
        <v>171538.95</v>
      </c>
      <c r="C13" s="9">
        <v>679620.26</v>
      </c>
      <c r="D13" s="10">
        <v>234145.86666599999</v>
      </c>
      <c r="E13" s="9">
        <v>681595.94</v>
      </c>
      <c r="F13" s="10">
        <v>-672</v>
      </c>
      <c r="G13" s="9">
        <v>-1975.68</v>
      </c>
      <c r="H13" s="9"/>
      <c r="I13" s="7">
        <v>636482.5</v>
      </c>
      <c r="J13" s="24">
        <f>B13+C13-I13</f>
        <v>214676.70999999996</v>
      </c>
      <c r="K13" s="1"/>
    </row>
    <row r="14" spans="1:12" x14ac:dyDescent="0.25">
      <c r="A14" s="37"/>
      <c r="B14" s="47" t="s">
        <v>17</v>
      </c>
      <c r="C14" s="48"/>
      <c r="D14" s="48"/>
      <c r="E14" s="48"/>
      <c r="F14" s="48"/>
      <c r="G14" s="48"/>
      <c r="H14" s="48"/>
      <c r="I14" s="48"/>
      <c r="J14" s="49"/>
      <c r="K14" s="1"/>
    </row>
    <row r="15" spans="1:12" x14ac:dyDescent="0.25">
      <c r="A15" s="37"/>
      <c r="B15" s="31">
        <v>22472.850000000006</v>
      </c>
      <c r="C15" s="9">
        <v>94725.01</v>
      </c>
      <c r="D15" s="10">
        <v>24220.660800000001</v>
      </c>
      <c r="E15" s="9">
        <v>70522.31</v>
      </c>
      <c r="F15" s="10"/>
      <c r="G15" s="9">
        <v>24202.7</v>
      </c>
      <c r="H15" s="9"/>
      <c r="I15" s="7">
        <v>90793.68</v>
      </c>
      <c r="J15" s="24">
        <f>B15+C15-I15</f>
        <v>26404.180000000008</v>
      </c>
      <c r="K15" s="1"/>
    </row>
    <row r="16" spans="1:12" x14ac:dyDescent="0.25">
      <c r="A16" s="37"/>
      <c r="B16" s="43" t="s">
        <v>21</v>
      </c>
      <c r="C16" s="43"/>
      <c r="D16" s="43"/>
      <c r="E16" s="43"/>
      <c r="F16" s="43"/>
      <c r="G16" s="43"/>
      <c r="H16" s="43"/>
      <c r="I16" s="43"/>
      <c r="J16" s="46"/>
      <c r="K16" s="1"/>
    </row>
    <row r="17" spans="1:12" x14ac:dyDescent="0.25">
      <c r="A17" s="37"/>
      <c r="B17" s="31"/>
      <c r="C17" s="11">
        <v>376959.23</v>
      </c>
      <c r="D17" s="12">
        <v>15063.3</v>
      </c>
      <c r="E17" s="11">
        <v>129544.38</v>
      </c>
      <c r="F17" s="13"/>
      <c r="G17" s="13">
        <v>247414.85</v>
      </c>
      <c r="H17" s="13"/>
      <c r="I17" s="7">
        <v>119716.37</v>
      </c>
      <c r="J17" s="24">
        <f>B17+C17-I17</f>
        <v>257242.86</v>
      </c>
      <c r="K17" s="1"/>
      <c r="L17" s="1"/>
    </row>
    <row r="18" spans="1:12" x14ac:dyDescent="0.25">
      <c r="A18" s="37"/>
      <c r="B18" s="43" t="s">
        <v>22</v>
      </c>
      <c r="C18" s="43"/>
      <c r="D18" s="43"/>
      <c r="E18" s="43"/>
      <c r="F18" s="43"/>
      <c r="G18" s="43"/>
      <c r="H18" s="43"/>
      <c r="I18" s="43"/>
      <c r="J18" s="46"/>
      <c r="K18" s="1"/>
    </row>
    <row r="19" spans="1:12" x14ac:dyDescent="0.25">
      <c r="A19" s="37"/>
      <c r="B19" s="31"/>
      <c r="C19" s="11">
        <v>59493.37</v>
      </c>
      <c r="D19" s="12"/>
      <c r="E19" s="11">
        <v>17.52</v>
      </c>
      <c r="F19" s="13"/>
      <c r="G19" s="13">
        <v>59475.85</v>
      </c>
      <c r="H19" s="13"/>
      <c r="I19" s="7">
        <v>584.11</v>
      </c>
      <c r="J19" s="24">
        <f>B19+C19-I19</f>
        <v>58909.26</v>
      </c>
      <c r="K19" s="1"/>
      <c r="L19" s="1"/>
    </row>
    <row r="20" spans="1:12" ht="16.5" customHeight="1" x14ac:dyDescent="0.25">
      <c r="A20" s="37"/>
      <c r="B20" s="40" t="s">
        <v>23</v>
      </c>
      <c r="C20" s="41"/>
      <c r="D20" s="41"/>
      <c r="E20" s="41"/>
      <c r="F20" s="41"/>
      <c r="G20" s="41"/>
      <c r="H20" s="41"/>
      <c r="I20" s="41"/>
      <c r="J20" s="42"/>
      <c r="K20" s="1"/>
    </row>
    <row r="21" spans="1:12" x14ac:dyDescent="0.25">
      <c r="A21" s="37"/>
      <c r="B21" s="32">
        <v>422592.64</v>
      </c>
      <c r="C21" s="5">
        <v>1538371.14</v>
      </c>
      <c r="D21" s="14">
        <v>65284.800000000003</v>
      </c>
      <c r="E21" s="5">
        <v>1562265.84</v>
      </c>
      <c r="F21" s="15">
        <v>-9.0854680000000005</v>
      </c>
      <c r="G21" s="16">
        <v>-217.45</v>
      </c>
      <c r="H21" s="5">
        <v>23677.25</v>
      </c>
      <c r="I21" s="7">
        <v>1415502.18</v>
      </c>
      <c r="J21" s="24">
        <f>B21+C21-I21</f>
        <v>545461.59999999986</v>
      </c>
      <c r="K21" s="1"/>
      <c r="L21" s="1"/>
    </row>
    <row r="22" spans="1:12" ht="16.5" customHeight="1" x14ac:dyDescent="0.25">
      <c r="A22" s="37"/>
      <c r="B22" s="40" t="s">
        <v>8</v>
      </c>
      <c r="C22" s="41"/>
      <c r="D22" s="41"/>
      <c r="E22" s="41"/>
      <c r="F22" s="41"/>
      <c r="G22" s="41"/>
      <c r="H22" s="41"/>
      <c r="I22" s="41"/>
      <c r="J22" s="42"/>
      <c r="K22" s="1"/>
    </row>
    <row r="23" spans="1:12" x14ac:dyDescent="0.25">
      <c r="A23" s="37"/>
      <c r="B23" s="32">
        <v>3543.61</v>
      </c>
      <c r="C23" s="5"/>
      <c r="D23" s="14"/>
      <c r="E23" s="5"/>
      <c r="F23" s="15"/>
      <c r="G23" s="16"/>
      <c r="H23" s="16"/>
      <c r="I23" s="7">
        <v>1004.79</v>
      </c>
      <c r="J23" s="24">
        <f>B23+C23-I23</f>
        <v>2538.8200000000002</v>
      </c>
      <c r="K23" s="1"/>
      <c r="L23" s="1"/>
    </row>
    <row r="24" spans="1:12" x14ac:dyDescent="0.25">
      <c r="A24" s="37"/>
      <c r="B24" s="43" t="s">
        <v>9</v>
      </c>
      <c r="C24" s="44"/>
      <c r="D24" s="44"/>
      <c r="E24" s="44"/>
      <c r="F24" s="44"/>
      <c r="G24" s="44"/>
      <c r="H24" s="44"/>
      <c r="I24" s="44"/>
      <c r="J24" s="45"/>
      <c r="K24" s="1"/>
    </row>
    <row r="25" spans="1:12" ht="17.25" thickBot="1" x14ac:dyDescent="0.3">
      <c r="A25" s="38"/>
      <c r="B25" s="33">
        <v>91573.700000000012</v>
      </c>
      <c r="C25" s="25">
        <v>286600.32000000001</v>
      </c>
      <c r="D25" s="26">
        <v>65284.800000000003</v>
      </c>
      <c r="E25" s="25">
        <v>286600.32000000001</v>
      </c>
      <c r="F25" s="27"/>
      <c r="G25" s="28"/>
      <c r="H25" s="28"/>
      <c r="I25" s="29">
        <v>267327.77</v>
      </c>
      <c r="J25" s="30">
        <f>B25+C25-I25</f>
        <v>110846.25</v>
      </c>
      <c r="K25" s="1"/>
      <c r="L25" s="1"/>
    </row>
    <row r="26" spans="1:12" s="18" customFormat="1" ht="17.25" thickBot="1" x14ac:dyDescent="0.3">
      <c r="A26" s="39" t="s">
        <v>10</v>
      </c>
      <c r="B26" s="34">
        <f>B25+B23+B19+B9+B7+B5+B15+B11+B13+B17+B21</f>
        <v>721215.34000000008</v>
      </c>
      <c r="C26" s="34">
        <f t="shared" ref="C26:J26" si="0">C25+C23+C19+C9+C7+C5+C15+C11+C13+C17+C21</f>
        <v>3072540.13</v>
      </c>
      <c r="D26" s="34"/>
      <c r="E26" s="34">
        <f t="shared" si="0"/>
        <v>2767220.4800000004</v>
      </c>
      <c r="F26" s="34"/>
      <c r="G26" s="34">
        <f t="shared" si="0"/>
        <v>328996.90000000002</v>
      </c>
      <c r="H26" s="34">
        <f t="shared" si="0"/>
        <v>23677.25</v>
      </c>
      <c r="I26" s="34">
        <f t="shared" si="0"/>
        <v>2564230.16</v>
      </c>
      <c r="J26" s="34">
        <f t="shared" si="0"/>
        <v>1229525.3099999998</v>
      </c>
      <c r="K26" s="19"/>
    </row>
    <row r="27" spans="1:12" s="18" customFormat="1" x14ac:dyDescent="0.25">
      <c r="A27" s="17" t="s">
        <v>16</v>
      </c>
      <c r="B27" s="20">
        <f>I26/(B26+C26)</f>
        <v>0.67590812857529803</v>
      </c>
      <c r="C27" s="17"/>
      <c r="D27" s="17"/>
      <c r="E27" s="17"/>
      <c r="F27" s="17"/>
      <c r="G27" s="17"/>
      <c r="H27" s="17"/>
      <c r="I27" s="17"/>
      <c r="J27" s="17"/>
    </row>
    <row r="28" spans="1:12" ht="15" customHeight="1" x14ac:dyDescent="0.25">
      <c r="C28" s="4"/>
      <c r="E28" s="4"/>
    </row>
    <row r="29" spans="1:12" ht="15" customHeight="1" x14ac:dyDescent="0.25">
      <c r="C29" s="4"/>
    </row>
    <row r="30" spans="1:12" ht="15" customHeight="1" x14ac:dyDescent="0.25">
      <c r="D30" s="4"/>
    </row>
    <row r="34" ht="15" customHeight="1" x14ac:dyDescent="0.25"/>
    <row r="37" ht="15" customHeight="1" x14ac:dyDescent="0.25"/>
    <row r="39" ht="15" customHeight="1" x14ac:dyDescent="0.25"/>
    <row r="40" ht="15" customHeight="1" x14ac:dyDescent="0.25"/>
    <row r="43" ht="15" customHeight="1" x14ac:dyDescent="0.25"/>
    <row r="45" ht="15" customHeight="1" x14ac:dyDescent="0.25"/>
    <row r="46" ht="15" customHeight="1" x14ac:dyDescent="0.25"/>
    <row r="48" ht="15" customHeight="1" x14ac:dyDescent="0.25"/>
    <row r="49" ht="15" customHeight="1" x14ac:dyDescent="0.25"/>
    <row r="51" ht="15" customHeight="1" x14ac:dyDescent="0.25"/>
    <row r="52" ht="15" customHeight="1" x14ac:dyDescent="0.25"/>
    <row r="54" ht="15" customHeight="1" x14ac:dyDescent="0.25"/>
    <row r="55" ht="15" customHeight="1" x14ac:dyDescent="0.25"/>
  </sheetData>
  <mergeCells count="12">
    <mergeCell ref="B22:J22"/>
    <mergeCell ref="B24:J24"/>
    <mergeCell ref="B18:J18"/>
    <mergeCell ref="B8:J8"/>
    <mergeCell ref="B1:I1"/>
    <mergeCell ref="B14:J14"/>
    <mergeCell ref="B4:J4"/>
    <mergeCell ref="B6:J6"/>
    <mergeCell ref="B12:J12"/>
    <mergeCell ref="B10:J10"/>
    <mergeCell ref="B16:J16"/>
    <mergeCell ref="B20:J20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2023-07-10T05:33:08Z</dcterms:modified>
</cp:coreProperties>
</file>