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 firstSheet="1" activeTab="1"/>
  </bookViews>
  <sheets>
    <sheet name="Ник шоссе 27 (2023)" sheetId="3" r:id="rId1"/>
    <sheet name="Ник шоссе 27 " sheetId="1" r:id="rId2"/>
  </sheets>
  <definedNames>
    <definedName name="_xlnm.Print_Area" localSheetId="1">'Ник шоссе 27 '!$A$1:$E$80</definedName>
    <definedName name="_xlnm.Print_Area" localSheetId="0">'Ник шоссе 27 (2023)'!$A$1:$E$85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D4" i="1" l="1"/>
  <c r="F78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80" i="1" l="1"/>
  <c r="E79" i="1"/>
  <c r="E84" i="3" l="1"/>
  <c r="D85" i="3" s="1"/>
  <c r="D83" i="3"/>
  <c r="D62" i="3"/>
  <c r="D59" i="3"/>
  <c r="D54" i="3"/>
  <c r="D48" i="3"/>
  <c r="D43" i="3"/>
  <c r="D38" i="3"/>
  <c r="D34" i="3"/>
  <c r="D32" i="3"/>
  <c r="D18" i="3"/>
  <c r="D16" i="3"/>
  <c r="D13" i="3"/>
  <c r="D11" i="3"/>
  <c r="D6" i="3"/>
</calcChain>
</file>

<file path=xl/sharedStrings.xml><?xml version="1.0" encoding="utf-8"?>
<sst xmlns="http://schemas.openxmlformats.org/spreadsheetml/2006/main" count="329" uniqueCount="146">
  <si>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</si>
  <si>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</si>
  <si>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</si>
  <si>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</si>
  <si>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</si>
  <si>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</si>
  <si>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</si>
  <si>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</si>
  <si>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</si>
  <si>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</si>
  <si>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</si>
  <si>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</si>
  <si>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</si>
  <si>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</si>
  <si>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</si>
  <si>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</si>
  <si>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</si>
  <si>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</si>
  <si>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</si>
  <si>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</si>
  <si>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</si>
  <si>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</si>
  <si>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</si>
  <si>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</si>
  <si>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</si>
  <si>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</si>
  <si>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</si>
  <si>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</si>
  <si>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</si>
  <si>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</si>
  <si>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</si>
  <si>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</si>
  <si>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</si>
  <si>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</si>
  <si>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</si>
  <si>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</si>
  <si>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</si>
  <si>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</si>
  <si>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</si>
  <si>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</si>
  <si>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</si>
  <si>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</si>
  <si>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</si>
  <si>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</si>
  <si>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</si>
  <si>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</si>
  <si>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</si>
  <si>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</si>
  <si>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</si>
  <si>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</si>
  <si>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</si>
  <si>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</si>
  <si>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</si>
  <si>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</si>
  <si>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</si>
  <si>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</si>
  <si>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</si>
  <si>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</si>
  <si>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</si>
  <si>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</si>
  <si>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</si>
  <si>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</si>
  <si>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</si>
  <si>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</si>
  <si>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</si>
  <si>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</si>
  <si>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</si>
  <si>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</si>
  <si>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</si>
  <si>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</si>
  <si>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</si>
  <si>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</si>
  <si>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</si>
  <si>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</si>
  <si>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</si>
  <si>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</si>
  <si>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</si>
  <si>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</si>
  <si>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</si>
  <si>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</si>
  <si>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</si>
  <si>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</si>
  <si>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</si>
  <si>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</si>
  <si>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</si>
  <si>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</si>
  <si>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</si>
  <si>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</si>
  <si>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</si>
  <si>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</si>
  <si>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</si>
  <si>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</si>
  <si>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</si>
  <si>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</si>
  <si>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</si>
  <si>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</si>
  <si>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</si>
  <si>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</si>
  <si>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</si>
  <si>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</si>
  <si>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</si>
  <si>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</si>
  <si>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</si>
  <si>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</si>
  <si>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</si>
  <si>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</si>
  <si>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</si>
  <si>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</si>
  <si>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</si>
  <si>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</si>
  <si>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</si>
  <si>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</si>
  <si>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</si>
  <si>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</si>
  <si>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</si>
  <si>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</si>
  <si>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</si>
  <si>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</si>
  <si>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</si>
  <si>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</si>
  <si>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</si>
  <si>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</si>
  <si>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</si>
  <si>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</si>
  <si>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</si>
  <si>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</si>
  <si>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</si>
  <si>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Перечень работ и услуг по содержанию и ремонту общего имущества в многоквартирном доме № 27 по ул. Никольское шоссе на 2021 г.</t>
  </si>
  <si>
    <t>Всего  руб. за 2754,8 кв.м.</t>
  </si>
  <si>
    <t>Бетонирование двора двора-130 м2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</si>
  <si>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</si>
  <si>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</si>
  <si>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</si>
  <si>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</si>
  <si>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1 раз в месяц </t>
  </si>
  <si>
    <t xml:space="preserve">Промывка инженерных сетей теплоснабжения </t>
  </si>
  <si>
    <t>Промывка инженерных сетей водоснабжения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</si>
  <si>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</si>
  <si>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</si>
  <si>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</si>
  <si>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</si>
  <si>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</si>
  <si>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Всего в год руб. за 2746,4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</si>
  <si>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27 по ул. Никольское шоссе на 2024 год</t>
  </si>
  <si>
    <t xml:space="preserve">Косметический ремонт подъездов -4 шт.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</si>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</sst>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30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2" fontId="6" fillId="0" borderId="0" xfId="0" applyNumberFormat="1" applyFont="1"/>
    <xf numFmtId="0" fontId="6" fillId="0" borderId="0" xfId="0" applyFont="1" applyBorder="1"/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/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76" workbookViewId="0">
      <selection activeCell="G79" sqref="G79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0" customWidth="1"/>
    <col min="5" max="5" width="9.88671875" bestFit="1" customWidth="1"/>
    <col min="6" max="6" width="13.5546875" customWidth="1"/>
    <col min="7" max="7" width="8.5546875" customWidth="1"/>
    <col min="8" max="8" width="8" customWidth="1"/>
    <col min="9" max="9" width="5" customWidth="1"/>
  </cols>
  <sheetData>
    <row r="1" spans="1:8" x14ac:dyDescent="0.3">
      <c r="D1" s="30" t="s">
        <v>0</v>
      </c>
    </row>
    <row r="3" spans="1:8" ht="28.5" customHeight="1" thickBot="1" x14ac:dyDescent="0.35">
      <c r="A3" s="104" t="s">
        <v>127</v>
      </c>
      <c r="B3" s="104"/>
      <c r="C3" s="104"/>
      <c r="D3" s="104"/>
      <c r="E3" s="104"/>
      <c r="H3">
        <v>2754.8</v>
      </c>
    </row>
    <row r="4" spans="1:8" ht="129" customHeight="1" thickBot="1" x14ac:dyDescent="0.35">
      <c r="A4" s="1" t="s">
        <v>1</v>
      </c>
      <c r="B4" s="2" t="s">
        <v>2</v>
      </c>
      <c r="C4" s="2" t="s">
        <v>3</v>
      </c>
      <c r="D4" s="31" t="s">
        <v>123</v>
      </c>
      <c r="E4" s="3" t="s">
        <v>4</v>
      </c>
    </row>
    <row r="5" spans="1:8" x14ac:dyDescent="0.3">
      <c r="A5" s="100" t="s">
        <v>5</v>
      </c>
      <c r="B5" s="101"/>
      <c r="C5" s="101"/>
      <c r="D5" s="101"/>
      <c r="E5" s="103"/>
    </row>
    <row r="6" spans="1:8" ht="93" customHeight="1" x14ac:dyDescent="0.3">
      <c r="A6" s="43" t="s">
        <v>6</v>
      </c>
      <c r="B6" s="45" t="s">
        <v>7</v>
      </c>
      <c r="C6" s="44" t="s">
        <v>8</v>
      </c>
      <c r="D6" s="76">
        <f>H3*E6*12</f>
        <v>29751.840000000004</v>
      </c>
      <c r="E6" s="88">
        <v>0.9</v>
      </c>
    </row>
    <row r="7" spans="1:8" ht="42.75" customHeight="1" x14ac:dyDescent="0.3">
      <c r="A7" s="43" t="s">
        <v>9</v>
      </c>
      <c r="B7" s="45" t="s">
        <v>10</v>
      </c>
      <c r="C7" s="44" t="s">
        <v>11</v>
      </c>
      <c r="D7" s="77"/>
      <c r="E7" s="88"/>
    </row>
    <row r="8" spans="1:8" ht="30.75" customHeight="1" x14ac:dyDescent="0.3">
      <c r="A8" s="43" t="s">
        <v>12</v>
      </c>
      <c r="B8" s="45" t="s">
        <v>13</v>
      </c>
      <c r="C8" s="44" t="s">
        <v>11</v>
      </c>
      <c r="D8" s="77"/>
      <c r="E8" s="88"/>
    </row>
    <row r="9" spans="1:8" ht="40.5" customHeight="1" x14ac:dyDescent="0.3">
      <c r="A9" s="43" t="s">
        <v>14</v>
      </c>
      <c r="B9" s="45" t="s">
        <v>15</v>
      </c>
      <c r="C9" s="44" t="s">
        <v>11</v>
      </c>
      <c r="D9" s="77"/>
      <c r="E9" s="88"/>
    </row>
    <row r="10" spans="1:8" ht="55.5" customHeight="1" x14ac:dyDescent="0.3">
      <c r="A10" s="43" t="s">
        <v>16</v>
      </c>
      <c r="B10" s="45" t="s">
        <v>17</v>
      </c>
      <c r="C10" s="44" t="s">
        <v>11</v>
      </c>
      <c r="D10" s="105"/>
      <c r="E10" s="88"/>
    </row>
    <row r="11" spans="1:8" ht="32.25" customHeight="1" thickBot="1" x14ac:dyDescent="0.35">
      <c r="A11" s="4" t="s">
        <v>18</v>
      </c>
      <c r="B11" s="5" t="s">
        <v>19</v>
      </c>
      <c r="C11" s="6"/>
      <c r="D11" s="32">
        <f>E11*H3*12</f>
        <v>3966.9120000000003</v>
      </c>
      <c r="E11" s="8">
        <v>0.12</v>
      </c>
    </row>
    <row r="12" spans="1:8" x14ac:dyDescent="0.3">
      <c r="A12" s="100" t="s">
        <v>20</v>
      </c>
      <c r="B12" s="101"/>
      <c r="C12" s="101"/>
      <c r="D12" s="101"/>
      <c r="E12" s="103"/>
    </row>
    <row r="13" spans="1:8" ht="35.25" customHeight="1" x14ac:dyDescent="0.3">
      <c r="A13" s="43" t="s">
        <v>6</v>
      </c>
      <c r="B13" s="45" t="s">
        <v>21</v>
      </c>
      <c r="C13" s="44" t="s">
        <v>22</v>
      </c>
      <c r="D13" s="86">
        <f>H3*12*E13</f>
        <v>41652.576000000008</v>
      </c>
      <c r="E13" s="88">
        <v>1.26</v>
      </c>
    </row>
    <row r="14" spans="1:8" ht="37.5" customHeight="1" x14ac:dyDescent="0.3">
      <c r="A14" s="43" t="s">
        <v>9</v>
      </c>
      <c r="B14" s="45" t="s">
        <v>23</v>
      </c>
      <c r="C14" s="44" t="s">
        <v>24</v>
      </c>
      <c r="D14" s="86"/>
      <c r="E14" s="88"/>
    </row>
    <row r="15" spans="1:8" ht="78" customHeight="1" x14ac:dyDescent="0.3">
      <c r="A15" s="43" t="s">
        <v>12</v>
      </c>
      <c r="B15" s="45" t="s">
        <v>25</v>
      </c>
      <c r="C15" s="44" t="s">
        <v>24</v>
      </c>
      <c r="D15" s="86"/>
      <c r="E15" s="88"/>
    </row>
    <row r="16" spans="1:8" ht="43.5" customHeight="1" thickBot="1" x14ac:dyDescent="0.35">
      <c r="A16" s="4" t="s">
        <v>14</v>
      </c>
      <c r="B16" s="5" t="s">
        <v>26</v>
      </c>
      <c r="C16" s="42" t="s">
        <v>11</v>
      </c>
      <c r="D16" s="39">
        <f>H3*12*E16</f>
        <v>8264.4000000000015</v>
      </c>
      <c r="E16" s="41">
        <v>0.25</v>
      </c>
    </row>
    <row r="17" spans="1:5" x14ac:dyDescent="0.3">
      <c r="A17" s="100" t="s">
        <v>27</v>
      </c>
      <c r="B17" s="101"/>
      <c r="C17" s="101"/>
      <c r="D17" s="106"/>
      <c r="E17" s="103"/>
    </row>
    <row r="18" spans="1:5" x14ac:dyDescent="0.3">
      <c r="A18" s="95" t="s">
        <v>28</v>
      </c>
      <c r="B18" s="96"/>
      <c r="C18" s="107"/>
      <c r="D18" s="86">
        <f>E18*12*H3</f>
        <v>123635.42400000001</v>
      </c>
      <c r="E18" s="108">
        <v>3.74</v>
      </c>
    </row>
    <row r="19" spans="1:5" ht="25.5" customHeight="1" x14ac:dyDescent="0.3">
      <c r="A19" s="43">
        <v>1</v>
      </c>
      <c r="B19" s="45" t="s">
        <v>29</v>
      </c>
      <c r="C19" s="9" t="s">
        <v>30</v>
      </c>
      <c r="D19" s="86"/>
      <c r="E19" s="108"/>
    </row>
    <row r="20" spans="1:5" ht="41.25" customHeight="1" x14ac:dyDescent="0.3">
      <c r="A20" s="43">
        <v>2</v>
      </c>
      <c r="B20" s="45" t="s">
        <v>31</v>
      </c>
      <c r="C20" s="9" t="s">
        <v>32</v>
      </c>
      <c r="D20" s="86"/>
      <c r="E20" s="108"/>
    </row>
    <row r="21" spans="1:5" x14ac:dyDescent="0.3">
      <c r="A21" s="43">
        <v>3</v>
      </c>
      <c r="B21" s="45" t="s">
        <v>33</v>
      </c>
      <c r="C21" s="9" t="s">
        <v>30</v>
      </c>
      <c r="D21" s="86"/>
      <c r="E21" s="108"/>
    </row>
    <row r="22" spans="1:5" ht="25.5" customHeight="1" x14ac:dyDescent="0.3">
      <c r="A22" s="43">
        <v>4</v>
      </c>
      <c r="B22" s="45" t="s">
        <v>34</v>
      </c>
      <c r="C22" s="9" t="s">
        <v>35</v>
      </c>
      <c r="D22" s="86"/>
      <c r="E22" s="108"/>
    </row>
    <row r="23" spans="1:5" ht="41.25" customHeight="1" x14ac:dyDescent="0.3">
      <c r="A23" s="43">
        <v>5</v>
      </c>
      <c r="B23" s="45" t="s">
        <v>124</v>
      </c>
      <c r="C23" s="9" t="s">
        <v>36</v>
      </c>
      <c r="D23" s="86"/>
      <c r="E23" s="108"/>
    </row>
    <row r="24" spans="1:5" x14ac:dyDescent="0.3">
      <c r="A24" s="43">
        <v>6</v>
      </c>
      <c r="B24" s="45" t="s">
        <v>125</v>
      </c>
      <c r="C24" s="9" t="s">
        <v>38</v>
      </c>
      <c r="D24" s="86"/>
      <c r="E24" s="108"/>
    </row>
    <row r="25" spans="1:5" x14ac:dyDescent="0.3">
      <c r="A25" s="110" t="s">
        <v>39</v>
      </c>
      <c r="B25" s="111"/>
      <c r="C25" s="111"/>
      <c r="D25" s="86"/>
      <c r="E25" s="108"/>
    </row>
    <row r="26" spans="1:5" ht="48" customHeight="1" x14ac:dyDescent="0.3">
      <c r="A26" s="43">
        <v>7</v>
      </c>
      <c r="B26" s="45" t="s">
        <v>40</v>
      </c>
      <c r="C26" s="9" t="s">
        <v>41</v>
      </c>
      <c r="D26" s="86"/>
      <c r="E26" s="108"/>
    </row>
    <row r="27" spans="1:5" ht="48.75" customHeight="1" x14ac:dyDescent="0.3">
      <c r="A27" s="43">
        <v>8</v>
      </c>
      <c r="B27" s="45" t="s">
        <v>42</v>
      </c>
      <c r="C27" s="9" t="s">
        <v>41</v>
      </c>
      <c r="D27" s="86"/>
      <c r="E27" s="108"/>
    </row>
    <row r="28" spans="1:5" ht="47.25" customHeight="1" x14ac:dyDescent="0.3">
      <c r="A28" s="43">
        <v>9</v>
      </c>
      <c r="B28" s="45" t="s">
        <v>43</v>
      </c>
      <c r="C28" s="9" t="s">
        <v>30</v>
      </c>
      <c r="D28" s="86"/>
      <c r="E28" s="108"/>
    </row>
    <row r="29" spans="1:5" ht="25.5" customHeight="1" x14ac:dyDescent="0.3">
      <c r="A29" s="43">
        <v>10</v>
      </c>
      <c r="B29" s="45" t="s">
        <v>44</v>
      </c>
      <c r="C29" s="9" t="s">
        <v>30</v>
      </c>
      <c r="D29" s="86"/>
      <c r="E29" s="108"/>
    </row>
    <row r="30" spans="1:5" ht="36.75" customHeight="1" x14ac:dyDescent="0.3">
      <c r="A30" s="43">
        <v>11</v>
      </c>
      <c r="B30" s="45" t="s">
        <v>31</v>
      </c>
      <c r="C30" s="9" t="s">
        <v>45</v>
      </c>
      <c r="D30" s="86"/>
      <c r="E30" s="108"/>
    </row>
    <row r="31" spans="1:5" ht="21.75" customHeight="1" x14ac:dyDescent="0.3">
      <c r="A31" s="43">
        <v>12</v>
      </c>
      <c r="B31" s="5" t="s">
        <v>46</v>
      </c>
      <c r="C31" s="44" t="s">
        <v>30</v>
      </c>
      <c r="D31" s="86"/>
      <c r="E31" s="109"/>
    </row>
    <row r="32" spans="1:5" ht="84" customHeight="1" thickBot="1" x14ac:dyDescent="0.35">
      <c r="A32" s="43">
        <v>13</v>
      </c>
      <c r="B32" s="36" t="s">
        <v>120</v>
      </c>
      <c r="C32" s="29" t="s">
        <v>121</v>
      </c>
      <c r="D32" s="40">
        <f>E32*12*H3</f>
        <v>1322.3040000000001</v>
      </c>
      <c r="E32" s="44">
        <v>0.04</v>
      </c>
    </row>
    <row r="33" spans="1:5" x14ac:dyDescent="0.3">
      <c r="A33" s="100" t="s">
        <v>47</v>
      </c>
      <c r="B33" s="101"/>
      <c r="C33" s="101"/>
      <c r="D33" s="102"/>
      <c r="E33" s="103"/>
    </row>
    <row r="34" spans="1:5" x14ac:dyDescent="0.3">
      <c r="A34" s="95" t="s">
        <v>48</v>
      </c>
      <c r="B34" s="96"/>
      <c r="C34" s="96"/>
      <c r="D34" s="86">
        <f>H3*12*E34</f>
        <v>33057.600000000006</v>
      </c>
      <c r="E34" s="88">
        <v>1</v>
      </c>
    </row>
    <row r="35" spans="1:5" ht="98.25" customHeight="1" x14ac:dyDescent="0.3">
      <c r="A35" s="43" t="s">
        <v>6</v>
      </c>
      <c r="B35" s="45" t="s">
        <v>49</v>
      </c>
      <c r="C35" s="44" t="s">
        <v>50</v>
      </c>
      <c r="D35" s="86"/>
      <c r="E35" s="88"/>
    </row>
    <row r="36" spans="1:5" ht="60.75" customHeight="1" x14ac:dyDescent="0.3">
      <c r="A36" s="43" t="s">
        <v>9</v>
      </c>
      <c r="B36" s="45" t="s">
        <v>51</v>
      </c>
      <c r="C36" s="44" t="s">
        <v>50</v>
      </c>
      <c r="D36" s="86"/>
      <c r="E36" s="88"/>
    </row>
    <row r="37" spans="1:5" ht="21" customHeight="1" thickBot="1" x14ac:dyDescent="0.35">
      <c r="A37" s="4" t="s">
        <v>12</v>
      </c>
      <c r="B37" s="5" t="s">
        <v>52</v>
      </c>
      <c r="C37" s="11" t="s">
        <v>53</v>
      </c>
      <c r="D37" s="76"/>
      <c r="E37" s="79"/>
    </row>
    <row r="38" spans="1:5" x14ac:dyDescent="0.3">
      <c r="A38" s="73" t="s">
        <v>54</v>
      </c>
      <c r="B38" s="74"/>
      <c r="C38" s="74"/>
      <c r="D38" s="85">
        <f>E38*12*H3</f>
        <v>39669.119999999995</v>
      </c>
      <c r="E38" s="97">
        <v>1.2</v>
      </c>
    </row>
    <row r="39" spans="1:5" ht="68.25" customHeight="1" x14ac:dyDescent="0.3">
      <c r="A39" s="43" t="s">
        <v>6</v>
      </c>
      <c r="B39" s="45" t="s">
        <v>55</v>
      </c>
      <c r="C39" s="44" t="s">
        <v>50</v>
      </c>
      <c r="D39" s="86"/>
      <c r="E39" s="98"/>
    </row>
    <row r="40" spans="1:5" ht="47.25" customHeight="1" x14ac:dyDescent="0.3">
      <c r="A40" s="43" t="s">
        <v>9</v>
      </c>
      <c r="B40" s="45" t="s">
        <v>56</v>
      </c>
      <c r="C40" s="44" t="s">
        <v>50</v>
      </c>
      <c r="D40" s="86"/>
      <c r="E40" s="98"/>
    </row>
    <row r="41" spans="1:5" ht="56.25" customHeight="1" x14ac:dyDescent="0.3">
      <c r="A41" s="43" t="s">
        <v>12</v>
      </c>
      <c r="B41" s="45" t="s">
        <v>57</v>
      </c>
      <c r="C41" s="44" t="s">
        <v>50</v>
      </c>
      <c r="D41" s="86"/>
      <c r="E41" s="98"/>
    </row>
    <row r="42" spans="1:5" ht="28.5" customHeight="1" thickBot="1" x14ac:dyDescent="0.35">
      <c r="A42" s="4" t="s">
        <v>14</v>
      </c>
      <c r="B42" s="5" t="s">
        <v>52</v>
      </c>
      <c r="C42" s="42" t="s">
        <v>53</v>
      </c>
      <c r="D42" s="76"/>
      <c r="E42" s="99"/>
    </row>
    <row r="43" spans="1:5" x14ac:dyDescent="0.3">
      <c r="A43" s="73" t="s">
        <v>58</v>
      </c>
      <c r="B43" s="74"/>
      <c r="C43" s="74"/>
      <c r="D43" s="85">
        <f>E43*12*H3</f>
        <v>44958.336000000003</v>
      </c>
      <c r="E43" s="89">
        <v>1.36</v>
      </c>
    </row>
    <row r="44" spans="1:5" ht="58.5" customHeight="1" x14ac:dyDescent="0.3">
      <c r="A44" s="43" t="s">
        <v>6</v>
      </c>
      <c r="B44" s="45" t="s">
        <v>59</v>
      </c>
      <c r="C44" s="44" t="s">
        <v>53</v>
      </c>
      <c r="D44" s="86"/>
      <c r="E44" s="88"/>
    </row>
    <row r="45" spans="1:5" ht="42" customHeight="1" x14ac:dyDescent="0.3">
      <c r="A45" s="43" t="s">
        <v>9</v>
      </c>
      <c r="B45" s="45" t="s">
        <v>60</v>
      </c>
      <c r="C45" s="44" t="s">
        <v>11</v>
      </c>
      <c r="D45" s="86"/>
      <c r="E45" s="88"/>
    </row>
    <row r="46" spans="1:5" ht="44.25" customHeight="1" x14ac:dyDescent="0.3">
      <c r="A46" s="43" t="s">
        <v>12</v>
      </c>
      <c r="B46" s="45" t="s">
        <v>61</v>
      </c>
      <c r="C46" s="44" t="s">
        <v>11</v>
      </c>
      <c r="D46" s="86"/>
      <c r="E46" s="88"/>
    </row>
    <row r="47" spans="1:5" ht="29.25" customHeight="1" thickBot="1" x14ac:dyDescent="0.35">
      <c r="A47" s="4" t="s">
        <v>14</v>
      </c>
      <c r="B47" s="5" t="s">
        <v>62</v>
      </c>
      <c r="C47" s="42" t="s">
        <v>53</v>
      </c>
      <c r="D47" s="76"/>
      <c r="E47" s="79"/>
    </row>
    <row r="48" spans="1:5" x14ac:dyDescent="0.3">
      <c r="A48" s="73" t="s">
        <v>63</v>
      </c>
      <c r="B48" s="74"/>
      <c r="C48" s="74"/>
      <c r="D48" s="90">
        <f>E48*12*H3</f>
        <v>97189.344000000012</v>
      </c>
      <c r="E48" s="93">
        <v>2.94</v>
      </c>
    </row>
    <row r="49" spans="1:5" ht="54.75" customHeight="1" x14ac:dyDescent="0.3">
      <c r="A49" s="43" t="s">
        <v>6</v>
      </c>
      <c r="B49" s="45" t="s">
        <v>126</v>
      </c>
      <c r="C49" s="44" t="s">
        <v>11</v>
      </c>
      <c r="D49" s="91"/>
      <c r="E49" s="94"/>
    </row>
    <row r="50" spans="1:5" ht="25.5" customHeight="1" x14ac:dyDescent="0.3">
      <c r="A50" s="43" t="s">
        <v>9</v>
      </c>
      <c r="B50" s="45" t="s">
        <v>64</v>
      </c>
      <c r="C50" s="44" t="s">
        <v>11</v>
      </c>
      <c r="D50" s="91"/>
      <c r="E50" s="94"/>
    </row>
    <row r="51" spans="1:5" ht="58.5" customHeight="1" x14ac:dyDescent="0.3">
      <c r="A51" s="43" t="s">
        <v>12</v>
      </c>
      <c r="B51" s="45" t="s">
        <v>65</v>
      </c>
      <c r="C51" s="44" t="s">
        <v>50</v>
      </c>
      <c r="D51" s="91"/>
      <c r="E51" s="94"/>
    </row>
    <row r="52" spans="1:5" ht="32.25" customHeight="1" x14ac:dyDescent="0.3">
      <c r="A52" s="4" t="s">
        <v>14</v>
      </c>
      <c r="B52" s="5" t="s">
        <v>66</v>
      </c>
      <c r="C52" s="42" t="s">
        <v>11</v>
      </c>
      <c r="D52" s="92"/>
      <c r="E52" s="94"/>
    </row>
    <row r="53" spans="1:5" ht="21.6" customHeight="1" thickBot="1" x14ac:dyDescent="0.35">
      <c r="A53" s="44">
        <v>5</v>
      </c>
      <c r="B53" s="45" t="s">
        <v>67</v>
      </c>
      <c r="C53" s="9" t="s">
        <v>11</v>
      </c>
      <c r="D53" s="33"/>
      <c r="E53" s="10"/>
    </row>
    <row r="54" spans="1:5" x14ac:dyDescent="0.3">
      <c r="A54" s="73" t="s">
        <v>68</v>
      </c>
      <c r="B54" s="74"/>
      <c r="C54" s="74"/>
      <c r="D54" s="85">
        <f>E54*12*H3</f>
        <v>49586.400000000001</v>
      </c>
      <c r="E54" s="87">
        <v>1.5</v>
      </c>
    </row>
    <row r="55" spans="1:5" ht="71.25" customHeight="1" x14ac:dyDescent="0.3">
      <c r="A55" s="43" t="s">
        <v>6</v>
      </c>
      <c r="B55" s="45" t="s">
        <v>69</v>
      </c>
      <c r="C55" s="45" t="s">
        <v>11</v>
      </c>
      <c r="D55" s="86"/>
      <c r="E55" s="88"/>
    </row>
    <row r="56" spans="1:5" ht="82.5" customHeight="1" x14ac:dyDescent="0.3">
      <c r="A56" s="43" t="s">
        <v>9</v>
      </c>
      <c r="B56" s="45" t="s">
        <v>70</v>
      </c>
      <c r="C56" s="44" t="s">
        <v>11</v>
      </c>
      <c r="D56" s="86"/>
      <c r="E56" s="88"/>
    </row>
    <row r="57" spans="1:5" ht="41.25" customHeight="1" thickBot="1" x14ac:dyDescent="0.35">
      <c r="A57" s="4" t="s">
        <v>12</v>
      </c>
      <c r="B57" s="5" t="s">
        <v>71</v>
      </c>
      <c r="C57" s="7" t="s">
        <v>53</v>
      </c>
      <c r="D57" s="76"/>
      <c r="E57" s="79"/>
    </row>
    <row r="58" spans="1:5" x14ac:dyDescent="0.3">
      <c r="A58" s="73" t="s">
        <v>72</v>
      </c>
      <c r="B58" s="74"/>
      <c r="C58" s="74"/>
      <c r="D58" s="74"/>
      <c r="E58" s="75"/>
    </row>
    <row r="59" spans="1:5" ht="71.25" customHeight="1" x14ac:dyDescent="0.3">
      <c r="A59" s="43" t="s">
        <v>6</v>
      </c>
      <c r="B59" s="45" t="s">
        <v>73</v>
      </c>
      <c r="C59" s="12" t="s">
        <v>74</v>
      </c>
      <c r="D59" s="76">
        <f>E59*12*H3</f>
        <v>95536.464000000007</v>
      </c>
      <c r="E59" s="88">
        <v>2.89</v>
      </c>
    </row>
    <row r="60" spans="1:5" ht="34.5" customHeight="1" thickBot="1" x14ac:dyDescent="0.35">
      <c r="A60" s="4" t="s">
        <v>9</v>
      </c>
      <c r="B60" s="5" t="s">
        <v>75</v>
      </c>
      <c r="C60" s="7" t="s">
        <v>76</v>
      </c>
      <c r="D60" s="78"/>
      <c r="E60" s="79"/>
    </row>
    <row r="61" spans="1:5" ht="15" customHeight="1" x14ac:dyDescent="0.3">
      <c r="A61" s="73" t="s">
        <v>122</v>
      </c>
      <c r="B61" s="74"/>
      <c r="C61" s="74"/>
      <c r="D61" s="74"/>
      <c r="E61" s="75"/>
    </row>
    <row r="62" spans="1:5" ht="78.75" customHeight="1" x14ac:dyDescent="0.3">
      <c r="A62" s="43" t="s">
        <v>6</v>
      </c>
      <c r="B62" s="45" t="s">
        <v>77</v>
      </c>
      <c r="C62" s="12" t="s">
        <v>78</v>
      </c>
      <c r="D62" s="76">
        <f>E62*12*H3</f>
        <v>143800.56</v>
      </c>
      <c r="E62" s="79">
        <v>4.3499999999999996</v>
      </c>
    </row>
    <row r="63" spans="1:5" ht="70.5" customHeight="1" x14ac:dyDescent="0.3">
      <c r="A63" s="43" t="s">
        <v>9</v>
      </c>
      <c r="B63" s="45" t="s">
        <v>79</v>
      </c>
      <c r="C63" s="12" t="s">
        <v>78</v>
      </c>
      <c r="D63" s="77"/>
      <c r="E63" s="80"/>
    </row>
    <row r="64" spans="1:5" ht="67.5" customHeight="1" x14ac:dyDescent="0.3">
      <c r="A64" s="82" t="s">
        <v>12</v>
      </c>
      <c r="B64" s="45" t="s">
        <v>80</v>
      </c>
      <c r="C64" s="83" t="s">
        <v>81</v>
      </c>
      <c r="D64" s="77"/>
      <c r="E64" s="80"/>
    </row>
    <row r="65" spans="1:5" ht="30.75" customHeight="1" x14ac:dyDescent="0.3">
      <c r="A65" s="82"/>
      <c r="B65" s="45" t="s">
        <v>82</v>
      </c>
      <c r="C65" s="83"/>
      <c r="D65" s="77"/>
      <c r="E65" s="80"/>
    </row>
    <row r="66" spans="1:5" ht="15" customHeight="1" x14ac:dyDescent="0.3">
      <c r="A66" s="82"/>
      <c r="B66" s="84" t="s">
        <v>83</v>
      </c>
      <c r="C66" s="83"/>
      <c r="D66" s="77"/>
      <c r="E66" s="80"/>
    </row>
    <row r="67" spans="1:5" ht="69.75" customHeight="1" x14ac:dyDescent="0.3">
      <c r="A67" s="82"/>
      <c r="B67" s="84"/>
      <c r="C67" s="83"/>
      <c r="D67" s="77"/>
      <c r="E67" s="80"/>
    </row>
    <row r="68" spans="1:5" ht="76.5" customHeight="1" x14ac:dyDescent="0.3">
      <c r="A68" s="82"/>
      <c r="B68" s="45" t="s">
        <v>84</v>
      </c>
      <c r="C68" s="83"/>
      <c r="D68" s="77"/>
      <c r="E68" s="80"/>
    </row>
    <row r="69" spans="1:5" ht="54.75" customHeight="1" x14ac:dyDescent="0.3">
      <c r="A69" s="82"/>
      <c r="B69" s="45" t="s">
        <v>85</v>
      </c>
      <c r="C69" s="83"/>
      <c r="D69" s="77"/>
      <c r="E69" s="80"/>
    </row>
    <row r="70" spans="1:5" ht="80.25" customHeight="1" x14ac:dyDescent="0.3">
      <c r="A70" s="43" t="s">
        <v>14</v>
      </c>
      <c r="B70" s="45" t="s">
        <v>86</v>
      </c>
      <c r="C70" s="12" t="s">
        <v>87</v>
      </c>
      <c r="D70" s="77"/>
      <c r="E70" s="80"/>
    </row>
    <row r="71" spans="1:5" ht="48" customHeight="1" x14ac:dyDescent="0.3">
      <c r="A71" s="43" t="s">
        <v>88</v>
      </c>
      <c r="B71" s="45" t="s">
        <v>118</v>
      </c>
      <c r="C71" s="44" t="s">
        <v>89</v>
      </c>
      <c r="D71" s="77"/>
      <c r="E71" s="80"/>
    </row>
    <row r="72" spans="1:5" ht="71.25" customHeight="1" x14ac:dyDescent="0.3">
      <c r="A72" s="43" t="s">
        <v>90</v>
      </c>
      <c r="B72" s="45" t="s">
        <v>91</v>
      </c>
      <c r="C72" s="44" t="s">
        <v>37</v>
      </c>
      <c r="D72" s="77"/>
      <c r="E72" s="80"/>
    </row>
    <row r="73" spans="1:5" ht="53.25" customHeight="1" x14ac:dyDescent="0.3">
      <c r="A73" s="43" t="s">
        <v>92</v>
      </c>
      <c r="B73" s="45" t="s">
        <v>93</v>
      </c>
      <c r="C73" s="44" t="s">
        <v>50</v>
      </c>
      <c r="D73" s="77"/>
      <c r="E73" s="80"/>
    </row>
    <row r="74" spans="1:5" ht="81" customHeight="1" x14ac:dyDescent="0.3">
      <c r="A74" s="43" t="s">
        <v>94</v>
      </c>
      <c r="B74" s="45" t="s">
        <v>95</v>
      </c>
      <c r="C74" s="44" t="s">
        <v>96</v>
      </c>
      <c r="D74" s="77"/>
      <c r="E74" s="80"/>
    </row>
    <row r="75" spans="1:5" ht="94.5" customHeight="1" x14ac:dyDescent="0.3">
      <c r="A75" s="13" t="s">
        <v>97</v>
      </c>
      <c r="B75" s="45" t="s">
        <v>98</v>
      </c>
      <c r="C75" s="14" t="s">
        <v>99</v>
      </c>
      <c r="D75" s="77"/>
      <c r="E75" s="80"/>
    </row>
    <row r="76" spans="1:5" ht="57" customHeight="1" x14ac:dyDescent="0.3">
      <c r="A76" s="13" t="s">
        <v>100</v>
      </c>
      <c r="B76" s="45" t="s">
        <v>119</v>
      </c>
      <c r="C76" s="14" t="s">
        <v>101</v>
      </c>
      <c r="D76" s="77"/>
      <c r="E76" s="80"/>
    </row>
    <row r="77" spans="1:5" ht="36" customHeight="1" x14ac:dyDescent="0.3">
      <c r="A77" s="13" t="s">
        <v>102</v>
      </c>
      <c r="B77" s="45" t="s">
        <v>103</v>
      </c>
      <c r="C77" s="14" t="s">
        <v>104</v>
      </c>
      <c r="D77" s="77"/>
      <c r="E77" s="80"/>
    </row>
    <row r="78" spans="1:5" ht="42" customHeight="1" x14ac:dyDescent="0.3">
      <c r="A78" s="13" t="s">
        <v>105</v>
      </c>
      <c r="B78" s="45" t="s">
        <v>106</v>
      </c>
      <c r="C78" s="14" t="s">
        <v>107</v>
      </c>
      <c r="D78" s="77"/>
      <c r="E78" s="80"/>
    </row>
    <row r="79" spans="1:5" ht="103.5" customHeight="1" thickBot="1" x14ac:dyDescent="0.35">
      <c r="A79" s="13" t="s">
        <v>108</v>
      </c>
      <c r="B79" s="45" t="s">
        <v>109</v>
      </c>
      <c r="C79" s="14" t="s">
        <v>110</v>
      </c>
      <c r="D79" s="77"/>
      <c r="E79" s="80"/>
    </row>
    <row r="80" spans="1:5" ht="78.75" hidden="1" customHeight="1" thickBot="1" x14ac:dyDescent="0.35">
      <c r="A80" s="4" t="s">
        <v>111</v>
      </c>
      <c r="B80" s="5" t="s">
        <v>112</v>
      </c>
      <c r="C80" s="42" t="s">
        <v>113</v>
      </c>
      <c r="D80" s="78"/>
      <c r="E80" s="81"/>
    </row>
    <row r="81" spans="1:8" x14ac:dyDescent="0.3">
      <c r="A81" s="73" t="s">
        <v>114</v>
      </c>
      <c r="B81" s="74"/>
      <c r="C81" s="74"/>
      <c r="D81" s="74"/>
      <c r="E81" s="75"/>
    </row>
    <row r="82" spans="1:8" hidden="1" x14ac:dyDescent="0.3">
      <c r="A82" s="4" t="s">
        <v>115</v>
      </c>
      <c r="B82" s="15"/>
      <c r="C82" s="16"/>
      <c r="D82" s="34"/>
      <c r="E82" s="17"/>
    </row>
    <row r="83" spans="1:8" x14ac:dyDescent="0.3">
      <c r="A83" s="18">
        <v>1</v>
      </c>
      <c r="B83" s="44" t="s">
        <v>129</v>
      </c>
      <c r="C83" s="19" t="s">
        <v>116</v>
      </c>
      <c r="D83" s="37">
        <f>E83*12*H83</f>
        <v>132230.40000000002</v>
      </c>
      <c r="E83" s="38">
        <v>4</v>
      </c>
      <c r="H83">
        <v>2754.8</v>
      </c>
    </row>
    <row r="84" spans="1:8" ht="24.75" customHeight="1" x14ac:dyDescent="0.3">
      <c r="A84" s="20"/>
      <c r="B84" s="21" t="s">
        <v>117</v>
      </c>
      <c r="C84" s="22"/>
      <c r="D84" s="23"/>
      <c r="E84" s="23" t="e">
        <f>#REF!+E83+E62+E59+E54+E48+E43+E38+E34+E32+E18+E16+E13+E11+E6</f>
        <v>#REF!</v>
      </c>
    </row>
    <row r="85" spans="1:8" ht="33" customHeight="1" thickBot="1" x14ac:dyDescent="0.35">
      <c r="A85" s="24"/>
      <c r="B85" s="25" t="s">
        <v>128</v>
      </c>
      <c r="C85" s="26"/>
      <c r="D85" s="35" t="e">
        <f>E84*12*H83</f>
        <v>#REF!</v>
      </c>
      <c r="E85" s="27"/>
    </row>
    <row r="86" spans="1:8" x14ac:dyDescent="0.3">
      <c r="A86" s="28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F83"/>
  <sheetViews>
    <sheetView tabSelected="1" view="pageBreakPreview" topLeftCell="A73" zoomScaleNormal="100" zoomScaleSheetLayoutView="100" workbookViewId="0">
      <selection activeCell="D57" sqref="D57:D76"/>
    </sheetView>
  </sheetViews>
  <sheetFormatPr defaultRowHeight="13.2" x14ac:dyDescent="0.25"/>
  <cols>
    <col min="1" max="1" width="6" style="49" customWidth="1"/>
    <col min="2" max="2" width="44.33203125" style="46" customWidth="1"/>
    <col min="3" max="3" width="18" style="49" customWidth="1"/>
    <col min="4" max="4" width="13" style="50" customWidth="1"/>
    <col min="5" max="5" width="13.21875" style="54" bestFit="1" customWidth="1"/>
    <col min="6" max="6" width="10.5546875" style="55" hidden="1" customWidth="1"/>
    <col min="7" max="16384" width="8.88671875" style="46"/>
  </cols>
  <sheetData>
    <row r="1" spans="1:6" ht="36.6" customHeight="1" x14ac:dyDescent="0.25">
      <c r="A1" s="114" t="s">
        <v>143</v>
      </c>
      <c r="B1" s="114"/>
      <c r="C1" s="114"/>
      <c r="D1" s="114"/>
      <c r="E1" s="114"/>
    </row>
    <row r="2" spans="1:6" ht="104.4" customHeight="1" x14ac:dyDescent="0.25">
      <c r="A2" s="59" t="s">
        <v>1</v>
      </c>
      <c r="B2" s="59" t="s">
        <v>2</v>
      </c>
      <c r="C2" s="59" t="s">
        <v>3</v>
      </c>
      <c r="D2" s="61" t="s">
        <v>123</v>
      </c>
      <c r="E2" s="58" t="s">
        <v>4</v>
      </c>
    </row>
    <row r="3" spans="1:6" x14ac:dyDescent="0.25">
      <c r="A3" s="113" t="s">
        <v>5</v>
      </c>
      <c r="B3" s="113"/>
      <c r="C3" s="113"/>
      <c r="D3" s="113"/>
      <c r="E3" s="113"/>
    </row>
    <row r="4" spans="1:6" ht="93" customHeight="1" x14ac:dyDescent="0.25">
      <c r="A4" s="59">
        <v>1</v>
      </c>
      <c r="B4" s="60" t="s">
        <v>7</v>
      </c>
      <c r="C4" s="59" t="s">
        <v>8</v>
      </c>
      <c r="D4" s="115">
        <f>E4*F4*12</f>
        <v>39218.591999999997</v>
      </c>
      <c r="E4" s="86">
        <v>1.19</v>
      </c>
      <c r="F4" s="116">
        <v>2746.4</v>
      </c>
    </row>
    <row r="5" spans="1:6" ht="42.75" customHeight="1" x14ac:dyDescent="0.25">
      <c r="A5" s="59">
        <v>2</v>
      </c>
      <c r="B5" s="60" t="s">
        <v>10</v>
      </c>
      <c r="C5" s="59" t="s">
        <v>11</v>
      </c>
      <c r="D5" s="115"/>
      <c r="E5" s="86"/>
      <c r="F5" s="116"/>
    </row>
    <row r="6" spans="1:6" ht="30.75" customHeight="1" x14ac:dyDescent="0.25">
      <c r="A6" s="59">
        <v>3</v>
      </c>
      <c r="B6" s="60" t="s">
        <v>13</v>
      </c>
      <c r="C6" s="59" t="s">
        <v>11</v>
      </c>
      <c r="D6" s="115"/>
      <c r="E6" s="86"/>
      <c r="F6" s="116"/>
    </row>
    <row r="7" spans="1:6" ht="40.5" customHeight="1" x14ac:dyDescent="0.25">
      <c r="A7" s="59">
        <v>4</v>
      </c>
      <c r="B7" s="60" t="s">
        <v>15</v>
      </c>
      <c r="C7" s="59" t="s">
        <v>11</v>
      </c>
      <c r="D7" s="115"/>
      <c r="E7" s="86"/>
      <c r="F7" s="116"/>
    </row>
    <row r="8" spans="1:6" ht="55.5" customHeight="1" x14ac:dyDescent="0.25">
      <c r="A8" s="59">
        <v>5</v>
      </c>
      <c r="B8" s="60" t="s">
        <v>17</v>
      </c>
      <c r="C8" s="59" t="s">
        <v>11</v>
      </c>
      <c r="D8" s="115"/>
      <c r="E8" s="86"/>
      <c r="F8" s="116"/>
    </row>
    <row r="9" spans="1:6" ht="32.25" customHeight="1" x14ac:dyDescent="0.25">
      <c r="A9" s="59">
        <v>6</v>
      </c>
      <c r="B9" s="60" t="s">
        <v>19</v>
      </c>
      <c r="C9" s="59"/>
      <c r="D9" s="62">
        <f>E9*F9*12</f>
        <v>4943.5199999999995</v>
      </c>
      <c r="E9" s="63">
        <v>0.15</v>
      </c>
      <c r="F9" s="56">
        <f>F4</f>
        <v>2746.4</v>
      </c>
    </row>
    <row r="10" spans="1:6" x14ac:dyDescent="0.25">
      <c r="A10" s="113" t="s">
        <v>20</v>
      </c>
      <c r="B10" s="113"/>
      <c r="C10" s="113"/>
      <c r="D10" s="113"/>
      <c r="E10" s="113"/>
    </row>
    <row r="11" spans="1:6" ht="26.4" customHeight="1" x14ac:dyDescent="0.25">
      <c r="A11" s="59">
        <v>1</v>
      </c>
      <c r="B11" s="60" t="s">
        <v>21</v>
      </c>
      <c r="C11" s="59" t="s">
        <v>22</v>
      </c>
      <c r="D11" s="115">
        <f>E11*F11*12</f>
        <v>54708.288</v>
      </c>
      <c r="E11" s="86">
        <v>1.66</v>
      </c>
      <c r="F11" s="116">
        <f>F4</f>
        <v>2746.4</v>
      </c>
    </row>
    <row r="12" spans="1:6" ht="27.6" customHeight="1" x14ac:dyDescent="0.25">
      <c r="A12" s="59">
        <v>2</v>
      </c>
      <c r="B12" s="60" t="s">
        <v>23</v>
      </c>
      <c r="C12" s="59" t="s">
        <v>134</v>
      </c>
      <c r="D12" s="115"/>
      <c r="E12" s="86"/>
      <c r="F12" s="116"/>
    </row>
    <row r="13" spans="1:6" ht="82.8" customHeight="1" x14ac:dyDescent="0.25">
      <c r="A13" s="59">
        <v>3</v>
      </c>
      <c r="B13" s="60" t="s">
        <v>25</v>
      </c>
      <c r="C13" s="59" t="s">
        <v>134</v>
      </c>
      <c r="D13" s="115"/>
      <c r="E13" s="86"/>
      <c r="F13" s="116"/>
    </row>
    <row r="14" spans="1:6" ht="43.5" customHeight="1" x14ac:dyDescent="0.25">
      <c r="A14" s="59">
        <v>4</v>
      </c>
      <c r="B14" s="60" t="s">
        <v>26</v>
      </c>
      <c r="C14" s="59" t="s">
        <v>11</v>
      </c>
      <c r="D14" s="61">
        <f>E14*F14*12</f>
        <v>10546.176000000001</v>
      </c>
      <c r="E14" s="58">
        <v>0.32</v>
      </c>
      <c r="F14" s="57">
        <f>F4</f>
        <v>2746.4</v>
      </c>
    </row>
    <row r="15" spans="1:6" x14ac:dyDescent="0.25">
      <c r="A15" s="113" t="s">
        <v>27</v>
      </c>
      <c r="B15" s="113"/>
      <c r="C15" s="113"/>
      <c r="D15" s="113"/>
      <c r="E15" s="113"/>
    </row>
    <row r="16" spans="1:6" x14ac:dyDescent="0.25">
      <c r="A16" s="96" t="s">
        <v>28</v>
      </c>
      <c r="B16" s="96"/>
      <c r="C16" s="96"/>
      <c r="D16" s="115">
        <f>E16*F16*12</f>
        <v>155556.09599999999</v>
      </c>
      <c r="E16" s="86">
        <v>4.72</v>
      </c>
      <c r="F16" s="116">
        <f>F4</f>
        <v>2746.4</v>
      </c>
    </row>
    <row r="17" spans="1:6" ht="21.6" customHeight="1" x14ac:dyDescent="0.25">
      <c r="A17" s="59">
        <v>1</v>
      </c>
      <c r="B17" s="60" t="s">
        <v>29</v>
      </c>
      <c r="C17" s="59" t="s">
        <v>30</v>
      </c>
      <c r="D17" s="115"/>
      <c r="E17" s="86"/>
      <c r="F17" s="116"/>
    </row>
    <row r="18" spans="1:6" ht="51.6" customHeight="1" x14ac:dyDescent="0.25">
      <c r="A18" s="59">
        <v>2</v>
      </c>
      <c r="B18" s="60" t="s">
        <v>31</v>
      </c>
      <c r="C18" s="59" t="s">
        <v>32</v>
      </c>
      <c r="D18" s="115"/>
      <c r="E18" s="86"/>
      <c r="F18" s="116"/>
    </row>
    <row r="19" spans="1:6" ht="16.2" customHeight="1" x14ac:dyDescent="0.25">
      <c r="A19" s="59">
        <v>3</v>
      </c>
      <c r="B19" s="60" t="s">
        <v>34</v>
      </c>
      <c r="C19" s="59" t="s">
        <v>35</v>
      </c>
      <c r="D19" s="115"/>
      <c r="E19" s="86"/>
      <c r="F19" s="116"/>
    </row>
    <row r="20" spans="1:6" ht="29.4" customHeight="1" x14ac:dyDescent="0.25">
      <c r="A20" s="59">
        <v>4</v>
      </c>
      <c r="B20" s="60" t="s">
        <v>124</v>
      </c>
      <c r="C20" s="59" t="s">
        <v>36</v>
      </c>
      <c r="D20" s="115"/>
      <c r="E20" s="86"/>
      <c r="F20" s="116"/>
    </row>
    <row r="21" spans="1:6" ht="18" customHeight="1" x14ac:dyDescent="0.25">
      <c r="A21" s="59">
        <v>5</v>
      </c>
      <c r="B21" s="60" t="s">
        <v>141</v>
      </c>
      <c r="C21" s="59" t="s">
        <v>137</v>
      </c>
      <c r="D21" s="115"/>
      <c r="E21" s="86"/>
      <c r="F21" s="116"/>
    </row>
    <row r="22" spans="1:6" x14ac:dyDescent="0.25">
      <c r="A22" s="96" t="s">
        <v>39</v>
      </c>
      <c r="B22" s="96"/>
      <c r="C22" s="96"/>
      <c r="D22" s="115"/>
      <c r="E22" s="86"/>
      <c r="F22" s="116"/>
    </row>
    <row r="23" spans="1:6" ht="33.6" customHeight="1" x14ac:dyDescent="0.25">
      <c r="A23" s="59">
        <v>1</v>
      </c>
      <c r="B23" s="60" t="s">
        <v>40</v>
      </c>
      <c r="C23" s="59" t="s">
        <v>41</v>
      </c>
      <c r="D23" s="115"/>
      <c r="E23" s="86"/>
      <c r="F23" s="116"/>
    </row>
    <row r="24" spans="1:6" ht="42.6" customHeight="1" x14ac:dyDescent="0.25">
      <c r="A24" s="59">
        <v>2</v>
      </c>
      <c r="B24" s="60" t="s">
        <v>42</v>
      </c>
      <c r="C24" s="59" t="s">
        <v>41</v>
      </c>
      <c r="D24" s="115"/>
      <c r="E24" s="86"/>
      <c r="F24" s="116"/>
    </row>
    <row r="25" spans="1:6" ht="47.25" customHeight="1" x14ac:dyDescent="0.25">
      <c r="A25" s="59">
        <v>3</v>
      </c>
      <c r="B25" s="60" t="s">
        <v>43</v>
      </c>
      <c r="C25" s="59" t="s">
        <v>30</v>
      </c>
      <c r="D25" s="115"/>
      <c r="E25" s="86"/>
      <c r="F25" s="116"/>
    </row>
    <row r="26" spans="1:6" ht="15.6" customHeight="1" x14ac:dyDescent="0.25">
      <c r="A26" s="59">
        <v>4</v>
      </c>
      <c r="B26" s="60" t="s">
        <v>44</v>
      </c>
      <c r="C26" s="59" t="s">
        <v>30</v>
      </c>
      <c r="D26" s="115"/>
      <c r="E26" s="86"/>
      <c r="F26" s="116"/>
    </row>
    <row r="27" spans="1:6" ht="36.75" customHeight="1" x14ac:dyDescent="0.25">
      <c r="A27" s="59">
        <v>5</v>
      </c>
      <c r="B27" s="60" t="s">
        <v>31</v>
      </c>
      <c r="C27" s="59" t="s">
        <v>45</v>
      </c>
      <c r="D27" s="115"/>
      <c r="E27" s="86"/>
      <c r="F27" s="116"/>
    </row>
    <row r="28" spans="1:6" ht="19.8" customHeight="1" x14ac:dyDescent="0.25">
      <c r="A28" s="59">
        <v>6</v>
      </c>
      <c r="B28" s="60" t="s">
        <v>46</v>
      </c>
      <c r="C28" s="59" t="s">
        <v>30</v>
      </c>
      <c r="D28" s="115"/>
      <c r="E28" s="86"/>
      <c r="F28" s="116"/>
    </row>
    <row r="29" spans="1:6" x14ac:dyDescent="0.25">
      <c r="A29" s="113" t="s">
        <v>47</v>
      </c>
      <c r="B29" s="113"/>
      <c r="C29" s="113"/>
      <c r="D29" s="113"/>
      <c r="E29" s="113"/>
    </row>
    <row r="30" spans="1:6" x14ac:dyDescent="0.25">
      <c r="A30" s="96" t="s">
        <v>48</v>
      </c>
      <c r="B30" s="96"/>
      <c r="C30" s="96"/>
      <c r="D30" s="115">
        <f>E30*F30*12</f>
        <v>43502.97600000001</v>
      </c>
      <c r="E30" s="86">
        <v>1.32</v>
      </c>
      <c r="F30" s="116">
        <f>F4</f>
        <v>2746.4</v>
      </c>
    </row>
    <row r="31" spans="1:6" ht="98.25" customHeight="1" x14ac:dyDescent="0.25">
      <c r="A31" s="59">
        <v>1</v>
      </c>
      <c r="B31" s="60" t="s">
        <v>49</v>
      </c>
      <c r="C31" s="59" t="s">
        <v>133</v>
      </c>
      <c r="D31" s="115"/>
      <c r="E31" s="86"/>
      <c r="F31" s="116"/>
    </row>
    <row r="32" spans="1:6" ht="56.4" customHeight="1" x14ac:dyDescent="0.25">
      <c r="A32" s="59">
        <v>2</v>
      </c>
      <c r="B32" s="60" t="s">
        <v>51</v>
      </c>
      <c r="C32" s="59" t="s">
        <v>133</v>
      </c>
      <c r="D32" s="115"/>
      <c r="E32" s="86"/>
      <c r="F32" s="116"/>
    </row>
    <row r="33" spans="1:6" s="47" customFormat="1" ht="19.2" customHeight="1" x14ac:dyDescent="0.25">
      <c r="A33" s="59">
        <v>3</v>
      </c>
      <c r="B33" s="60" t="s">
        <v>136</v>
      </c>
      <c r="C33" s="59" t="s">
        <v>11</v>
      </c>
      <c r="D33" s="115"/>
      <c r="E33" s="86"/>
      <c r="F33" s="116"/>
    </row>
    <row r="34" spans="1:6" s="47" customFormat="1" ht="30.75" customHeight="1" x14ac:dyDescent="0.25">
      <c r="A34" s="59">
        <v>4</v>
      </c>
      <c r="B34" s="60" t="s">
        <v>61</v>
      </c>
      <c r="C34" s="59" t="s">
        <v>138</v>
      </c>
      <c r="D34" s="115"/>
      <c r="E34" s="86"/>
      <c r="F34" s="116"/>
    </row>
    <row r="35" spans="1:6" x14ac:dyDescent="0.25">
      <c r="A35" s="96" t="s">
        <v>54</v>
      </c>
      <c r="B35" s="96"/>
      <c r="C35" s="96"/>
      <c r="D35" s="115">
        <f>E35*F35*12</f>
        <v>52071.743999999999</v>
      </c>
      <c r="E35" s="86">
        <v>1.58</v>
      </c>
      <c r="F35" s="116">
        <f>F4</f>
        <v>2746.4</v>
      </c>
    </row>
    <row r="36" spans="1:6" ht="68.25" customHeight="1" x14ac:dyDescent="0.25">
      <c r="A36" s="59">
        <v>1</v>
      </c>
      <c r="B36" s="60" t="s">
        <v>55</v>
      </c>
      <c r="C36" s="59" t="s">
        <v>133</v>
      </c>
      <c r="D36" s="115"/>
      <c r="E36" s="86"/>
      <c r="F36" s="116"/>
    </row>
    <row r="37" spans="1:6" ht="41.4" customHeight="1" x14ac:dyDescent="0.25">
      <c r="A37" s="59">
        <v>2</v>
      </c>
      <c r="B37" s="60" t="s">
        <v>56</v>
      </c>
      <c r="C37" s="59" t="s">
        <v>133</v>
      </c>
      <c r="D37" s="115"/>
      <c r="E37" s="86"/>
      <c r="F37" s="116"/>
    </row>
    <row r="38" spans="1:6" s="47" customFormat="1" ht="19.8" customHeight="1" x14ac:dyDescent="0.25">
      <c r="A38" s="59">
        <v>3</v>
      </c>
      <c r="B38" s="60" t="s">
        <v>136</v>
      </c>
      <c r="C38" s="59" t="s">
        <v>11</v>
      </c>
      <c r="D38" s="115"/>
      <c r="E38" s="86"/>
      <c r="F38" s="116"/>
    </row>
    <row r="39" spans="1:6" s="47" customFormat="1" ht="37.200000000000003" customHeight="1" x14ac:dyDescent="0.25">
      <c r="A39" s="59">
        <v>4</v>
      </c>
      <c r="B39" s="60" t="s">
        <v>61</v>
      </c>
      <c r="C39" s="59" t="s">
        <v>133</v>
      </c>
      <c r="D39" s="115"/>
      <c r="E39" s="86"/>
      <c r="F39" s="116"/>
    </row>
    <row r="40" spans="1:6" ht="56.25" customHeight="1" x14ac:dyDescent="0.25">
      <c r="A40" s="59">
        <v>5</v>
      </c>
      <c r="B40" s="60" t="s">
        <v>57</v>
      </c>
      <c r="C40" s="59" t="s">
        <v>133</v>
      </c>
      <c r="D40" s="115"/>
      <c r="E40" s="86"/>
      <c r="F40" s="116"/>
    </row>
    <row r="41" spans="1:6" x14ac:dyDescent="0.25">
      <c r="A41" s="96" t="s">
        <v>58</v>
      </c>
      <c r="B41" s="96"/>
      <c r="C41" s="96"/>
      <c r="D41" s="115">
        <f>E41*F41*12</f>
        <v>58992.672000000006</v>
      </c>
      <c r="E41" s="86">
        <v>1.79</v>
      </c>
      <c r="F41" s="116">
        <f>F4</f>
        <v>2746.4</v>
      </c>
    </row>
    <row r="42" spans="1:6" ht="58.5" customHeight="1" x14ac:dyDescent="0.25">
      <c r="A42" s="59">
        <v>1</v>
      </c>
      <c r="B42" s="60" t="s">
        <v>59</v>
      </c>
      <c r="C42" s="59" t="s">
        <v>139</v>
      </c>
      <c r="D42" s="115"/>
      <c r="E42" s="86"/>
      <c r="F42" s="116"/>
    </row>
    <row r="43" spans="1:6" x14ac:dyDescent="0.25">
      <c r="A43" s="96" t="s">
        <v>63</v>
      </c>
      <c r="B43" s="96"/>
      <c r="C43" s="96"/>
      <c r="D43" s="115">
        <f>E43*F43*12</f>
        <v>127872.38399999999</v>
      </c>
      <c r="E43" s="86">
        <v>3.88</v>
      </c>
      <c r="F43" s="116">
        <f>F4</f>
        <v>2746.4</v>
      </c>
    </row>
    <row r="44" spans="1:6" ht="41.4" customHeight="1" x14ac:dyDescent="0.25">
      <c r="A44" s="59">
        <v>1</v>
      </c>
      <c r="B44" s="60" t="s">
        <v>126</v>
      </c>
      <c r="C44" s="59" t="s">
        <v>11</v>
      </c>
      <c r="D44" s="115"/>
      <c r="E44" s="86"/>
      <c r="F44" s="116"/>
    </row>
    <row r="45" spans="1:6" ht="18.600000000000001" customHeight="1" x14ac:dyDescent="0.25">
      <c r="A45" s="59">
        <v>2</v>
      </c>
      <c r="B45" s="60" t="s">
        <v>64</v>
      </c>
      <c r="C45" s="59" t="s">
        <v>11</v>
      </c>
      <c r="D45" s="115"/>
      <c r="E45" s="86"/>
      <c r="F45" s="116"/>
    </row>
    <row r="46" spans="1:6" ht="42.6" customHeight="1" x14ac:dyDescent="0.25">
      <c r="A46" s="59">
        <v>3</v>
      </c>
      <c r="B46" s="60" t="s">
        <v>65</v>
      </c>
      <c r="C46" s="59" t="s">
        <v>133</v>
      </c>
      <c r="D46" s="115"/>
      <c r="E46" s="86"/>
      <c r="F46" s="116"/>
    </row>
    <row r="47" spans="1:6" ht="19.2" customHeight="1" x14ac:dyDescent="0.25">
      <c r="A47" s="59">
        <v>4</v>
      </c>
      <c r="B47" s="60" t="s">
        <v>135</v>
      </c>
      <c r="C47" s="59" t="s">
        <v>11</v>
      </c>
      <c r="D47" s="115"/>
      <c r="E47" s="86"/>
      <c r="F47" s="116"/>
    </row>
    <row r="48" spans="1:6" ht="43.2" customHeight="1" x14ac:dyDescent="0.25">
      <c r="A48" s="59">
        <v>5</v>
      </c>
      <c r="B48" s="60" t="s">
        <v>56</v>
      </c>
      <c r="C48" s="59" t="s">
        <v>11</v>
      </c>
      <c r="D48" s="115"/>
      <c r="E48" s="86"/>
      <c r="F48" s="116"/>
    </row>
    <row r="49" spans="1:6" x14ac:dyDescent="0.25">
      <c r="A49" s="96" t="s">
        <v>68</v>
      </c>
      <c r="B49" s="96"/>
      <c r="C49" s="96"/>
      <c r="D49" s="115">
        <f>E49*F49*12</f>
        <v>65254.464000000007</v>
      </c>
      <c r="E49" s="86">
        <v>1.98</v>
      </c>
      <c r="F49" s="116">
        <f>F4</f>
        <v>2746.4</v>
      </c>
    </row>
    <row r="50" spans="1:6" ht="71.25" customHeight="1" x14ac:dyDescent="0.25">
      <c r="A50" s="59">
        <v>1</v>
      </c>
      <c r="B50" s="60" t="s">
        <v>69</v>
      </c>
      <c r="C50" s="12" t="s">
        <v>11</v>
      </c>
      <c r="D50" s="115"/>
      <c r="E50" s="86"/>
      <c r="F50" s="116"/>
    </row>
    <row r="51" spans="1:6" ht="82.5" customHeight="1" x14ac:dyDescent="0.25">
      <c r="A51" s="59">
        <v>2</v>
      </c>
      <c r="B51" s="60" t="s">
        <v>70</v>
      </c>
      <c r="C51" s="59" t="s">
        <v>11</v>
      </c>
      <c r="D51" s="115"/>
      <c r="E51" s="86"/>
      <c r="F51" s="116"/>
    </row>
    <row r="52" spans="1:6" s="47" customFormat="1" ht="45.6" customHeight="1" x14ac:dyDescent="0.25">
      <c r="A52" s="59">
        <v>3</v>
      </c>
      <c r="B52" s="60" t="s">
        <v>132</v>
      </c>
      <c r="C52" s="59" t="s">
        <v>133</v>
      </c>
      <c r="D52" s="115"/>
      <c r="E52" s="86"/>
      <c r="F52" s="116"/>
    </row>
    <row r="53" spans="1:6" ht="14.4" customHeight="1" x14ac:dyDescent="0.25">
      <c r="A53" s="96" t="s">
        <v>72</v>
      </c>
      <c r="B53" s="96"/>
      <c r="C53" s="96"/>
      <c r="D53" s="96"/>
      <c r="E53" s="96"/>
    </row>
    <row r="54" spans="1:6" ht="71.25" customHeight="1" x14ac:dyDescent="0.25">
      <c r="A54" s="59">
        <v>1</v>
      </c>
      <c r="B54" s="60" t="s">
        <v>73</v>
      </c>
      <c r="C54" s="66" t="s">
        <v>138</v>
      </c>
      <c r="D54" s="115">
        <f>E54*F54*12</f>
        <v>125235.84</v>
      </c>
      <c r="E54" s="86">
        <v>3.8</v>
      </c>
      <c r="F54" s="116">
        <f>F4</f>
        <v>2746.4</v>
      </c>
    </row>
    <row r="55" spans="1:6" ht="27.6" customHeight="1" x14ac:dyDescent="0.25">
      <c r="A55" s="59">
        <v>2</v>
      </c>
      <c r="B55" s="60" t="s">
        <v>75</v>
      </c>
      <c r="C55" s="66" t="s">
        <v>76</v>
      </c>
      <c r="D55" s="115"/>
      <c r="E55" s="86"/>
      <c r="F55" s="116"/>
    </row>
    <row r="56" spans="1:6" ht="15" customHeight="1" x14ac:dyDescent="0.25">
      <c r="A56" s="96" t="s">
        <v>122</v>
      </c>
      <c r="B56" s="96"/>
      <c r="C56" s="96"/>
      <c r="D56" s="96"/>
      <c r="E56" s="96"/>
    </row>
    <row r="57" spans="1:6" ht="78.75" customHeight="1" x14ac:dyDescent="0.25">
      <c r="A57" s="59">
        <v>1</v>
      </c>
      <c r="B57" s="60" t="s">
        <v>77</v>
      </c>
      <c r="C57" s="66" t="s">
        <v>78</v>
      </c>
      <c r="D57" s="117">
        <f>E57*F57*12</f>
        <v>173682.33599999998</v>
      </c>
      <c r="E57" s="76">
        <v>5.27</v>
      </c>
      <c r="F57" s="116">
        <f>F4</f>
        <v>2746.4</v>
      </c>
    </row>
    <row r="58" spans="1:6" ht="70.5" customHeight="1" x14ac:dyDescent="0.25">
      <c r="A58" s="59">
        <v>2</v>
      </c>
      <c r="B58" s="60" t="s">
        <v>79</v>
      </c>
      <c r="C58" s="66" t="s">
        <v>78</v>
      </c>
      <c r="D58" s="118"/>
      <c r="E58" s="77"/>
      <c r="F58" s="116"/>
    </row>
    <row r="59" spans="1:6" ht="67.5" customHeight="1" x14ac:dyDescent="0.25">
      <c r="A59" s="83">
        <v>3</v>
      </c>
      <c r="B59" s="60" t="s">
        <v>80</v>
      </c>
      <c r="C59" s="83" t="s">
        <v>81</v>
      </c>
      <c r="D59" s="118"/>
      <c r="E59" s="77"/>
      <c r="F59" s="116"/>
    </row>
    <row r="60" spans="1:6" ht="30.75" customHeight="1" x14ac:dyDescent="0.25">
      <c r="A60" s="83"/>
      <c r="B60" s="60" t="s">
        <v>82</v>
      </c>
      <c r="C60" s="83"/>
      <c r="D60" s="118"/>
      <c r="E60" s="77"/>
      <c r="F60" s="116"/>
    </row>
    <row r="61" spans="1:6" ht="15" customHeight="1" x14ac:dyDescent="0.25">
      <c r="A61" s="83"/>
      <c r="B61" s="84" t="s">
        <v>83</v>
      </c>
      <c r="C61" s="83"/>
      <c r="D61" s="118"/>
      <c r="E61" s="77"/>
      <c r="F61" s="116"/>
    </row>
    <row r="62" spans="1:6" ht="69.75" customHeight="1" x14ac:dyDescent="0.25">
      <c r="A62" s="83"/>
      <c r="B62" s="84"/>
      <c r="C62" s="83"/>
      <c r="D62" s="118"/>
      <c r="E62" s="77"/>
      <c r="F62" s="116"/>
    </row>
    <row r="63" spans="1:6" ht="69" customHeight="1" x14ac:dyDescent="0.25">
      <c r="A63" s="83"/>
      <c r="B63" s="60" t="s">
        <v>84</v>
      </c>
      <c r="C63" s="83"/>
      <c r="D63" s="118"/>
      <c r="E63" s="77"/>
      <c r="F63" s="116"/>
    </row>
    <row r="64" spans="1:6" ht="54.75" customHeight="1" x14ac:dyDescent="0.25">
      <c r="A64" s="83"/>
      <c r="B64" s="60" t="s">
        <v>85</v>
      </c>
      <c r="C64" s="83"/>
      <c r="D64" s="118"/>
      <c r="E64" s="77"/>
      <c r="F64" s="116"/>
    </row>
    <row r="65" spans="1:6" ht="80.25" customHeight="1" x14ac:dyDescent="0.25">
      <c r="A65" s="59">
        <v>4</v>
      </c>
      <c r="B65" s="60" t="s">
        <v>86</v>
      </c>
      <c r="C65" s="12" t="s">
        <v>87</v>
      </c>
      <c r="D65" s="118"/>
      <c r="E65" s="77"/>
      <c r="F65" s="116"/>
    </row>
    <row r="66" spans="1:6" ht="40.799999999999997" customHeight="1" x14ac:dyDescent="0.25">
      <c r="A66" s="59">
        <v>5</v>
      </c>
      <c r="B66" s="60" t="s">
        <v>118</v>
      </c>
      <c r="C66" s="59" t="s">
        <v>89</v>
      </c>
      <c r="D66" s="118"/>
      <c r="E66" s="77"/>
      <c r="F66" s="116"/>
    </row>
    <row r="67" spans="1:6" ht="71.25" customHeight="1" x14ac:dyDescent="0.25">
      <c r="A67" s="59">
        <v>6</v>
      </c>
      <c r="B67" s="60" t="s">
        <v>91</v>
      </c>
      <c r="C67" s="59" t="s">
        <v>130</v>
      </c>
      <c r="D67" s="118"/>
      <c r="E67" s="77"/>
      <c r="F67" s="116"/>
    </row>
    <row r="68" spans="1:6" ht="53.25" customHeight="1" x14ac:dyDescent="0.25">
      <c r="A68" s="59">
        <v>7</v>
      </c>
      <c r="B68" s="60" t="s">
        <v>93</v>
      </c>
      <c r="C68" s="59" t="s">
        <v>133</v>
      </c>
      <c r="D68" s="118"/>
      <c r="E68" s="77"/>
      <c r="F68" s="116"/>
    </row>
    <row r="69" spans="1:6" ht="81" customHeight="1" x14ac:dyDescent="0.25">
      <c r="A69" s="59">
        <v>8</v>
      </c>
      <c r="B69" s="60" t="s">
        <v>95</v>
      </c>
      <c r="C69" s="59" t="s">
        <v>96</v>
      </c>
      <c r="D69" s="118"/>
      <c r="E69" s="77"/>
      <c r="F69" s="116"/>
    </row>
    <row r="70" spans="1:6" ht="109.2" customHeight="1" x14ac:dyDescent="0.25">
      <c r="A70" s="59">
        <v>9</v>
      </c>
      <c r="B70" s="60" t="s">
        <v>98</v>
      </c>
      <c r="C70" s="59" t="s">
        <v>140</v>
      </c>
      <c r="D70" s="118"/>
      <c r="E70" s="77"/>
      <c r="F70" s="116"/>
    </row>
    <row r="71" spans="1:6" ht="57" customHeight="1" x14ac:dyDescent="0.25">
      <c r="A71" s="59">
        <v>10</v>
      </c>
      <c r="B71" s="60" t="s">
        <v>119</v>
      </c>
      <c r="C71" s="59" t="s">
        <v>101</v>
      </c>
      <c r="D71" s="118"/>
      <c r="E71" s="77"/>
      <c r="F71" s="116"/>
    </row>
    <row r="72" spans="1:6" ht="28.8" customHeight="1" x14ac:dyDescent="0.25">
      <c r="A72" s="59">
        <v>11</v>
      </c>
      <c r="B72" s="60" t="s">
        <v>103</v>
      </c>
      <c r="C72" s="59" t="s">
        <v>104</v>
      </c>
      <c r="D72" s="118"/>
      <c r="E72" s="77"/>
      <c r="F72" s="116"/>
    </row>
    <row r="73" spans="1:6" ht="42" customHeight="1" x14ac:dyDescent="0.25">
      <c r="A73" s="59">
        <v>12</v>
      </c>
      <c r="B73" s="60" t="s">
        <v>106</v>
      </c>
      <c r="C73" s="59" t="s">
        <v>107</v>
      </c>
      <c r="D73" s="118"/>
      <c r="E73" s="77"/>
      <c r="F73" s="116"/>
    </row>
    <row r="74" spans="1:6" ht="103.5" customHeight="1" x14ac:dyDescent="0.25">
      <c r="A74" s="59">
        <v>13</v>
      </c>
      <c r="B74" s="60" t="s">
        <v>109</v>
      </c>
      <c r="C74" s="59" t="s">
        <v>110</v>
      </c>
      <c r="D74" s="118"/>
      <c r="E74" s="77"/>
      <c r="F74" s="116"/>
    </row>
    <row r="75" spans="1:6" ht="78.75" hidden="1" customHeight="1" thickBot="1" x14ac:dyDescent="0.3">
      <c r="A75" s="59" t="s">
        <v>111</v>
      </c>
      <c r="B75" s="60" t="s">
        <v>112</v>
      </c>
      <c r="C75" s="59" t="s">
        <v>113</v>
      </c>
      <c r="D75" s="118"/>
      <c r="E75" s="77"/>
      <c r="F75" s="116"/>
    </row>
    <row r="76" spans="1:6" ht="60" customHeight="1" x14ac:dyDescent="0.25">
      <c r="A76" s="59">
        <v>14</v>
      </c>
      <c r="B76" s="60" t="s">
        <v>131</v>
      </c>
      <c r="C76" s="59" t="s">
        <v>121</v>
      </c>
      <c r="D76" s="119"/>
      <c r="E76" s="105"/>
      <c r="F76" s="57">
        <f>F4</f>
        <v>2746.4</v>
      </c>
    </row>
    <row r="77" spans="1:6" ht="14.4" customHeight="1" x14ac:dyDescent="0.25">
      <c r="A77" s="96" t="s">
        <v>114</v>
      </c>
      <c r="B77" s="96"/>
      <c r="C77" s="96"/>
      <c r="D77" s="96"/>
      <c r="E77" s="96"/>
    </row>
    <row r="78" spans="1:6" ht="17.399999999999999" customHeight="1" x14ac:dyDescent="0.25">
      <c r="A78" s="59">
        <v>1</v>
      </c>
      <c r="B78" s="72" t="s">
        <v>144</v>
      </c>
      <c r="C78" s="67" t="s">
        <v>145</v>
      </c>
      <c r="D78" s="69">
        <f>E78*F78*12</f>
        <v>164784</v>
      </c>
      <c r="E78" s="68">
        <v>5</v>
      </c>
      <c r="F78" s="70">
        <f>F4</f>
        <v>2746.4</v>
      </c>
    </row>
    <row r="79" spans="1:6" ht="20.399999999999999" customHeight="1" x14ac:dyDescent="0.25">
      <c r="A79" s="112" t="s">
        <v>117</v>
      </c>
      <c r="B79" s="112"/>
      <c r="C79" s="112"/>
      <c r="D79" s="64"/>
      <c r="E79" s="65">
        <f>E4+E9+E11+E14+E16+E30+E35+E41+E43+E49+E54+E57+E76+E78</f>
        <v>32.659999999999997</v>
      </c>
    </row>
    <row r="80" spans="1:6" ht="20.399999999999999" customHeight="1" x14ac:dyDescent="0.25">
      <c r="A80" s="112" t="s">
        <v>142</v>
      </c>
      <c r="B80" s="112"/>
      <c r="C80" s="112"/>
      <c r="D80" s="64">
        <f>D4+D9+D11+D14+D16+D30+D35+D41+D43+D49+D54+D57+D76+D78</f>
        <v>1076369.088</v>
      </c>
      <c r="E80" s="63"/>
      <c r="F80" s="71">
        <f>32.66*2746.4*12</f>
        <v>1076369.088</v>
      </c>
    </row>
    <row r="81" spans="1:4" x14ac:dyDescent="0.25">
      <c r="A81" s="48"/>
    </row>
    <row r="82" spans="1:4" x14ac:dyDescent="0.25">
      <c r="C82" s="51"/>
      <c r="D82" s="52"/>
    </row>
    <row r="83" spans="1:4" x14ac:dyDescent="0.25">
      <c r="C83" s="51"/>
      <c r="D83" s="53"/>
    </row>
  </sheetData>
  <mergeCells count="50"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77:E77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E43:E48"/>
    <mergeCell ref="D43:D48"/>
    <mergeCell ref="A35:C35"/>
    <mergeCell ref="D30:D34"/>
    <mergeCell ref="E30:E34"/>
    <mergeCell ref="D35:D40"/>
    <mergeCell ref="E35:E40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Ник шоссе 27 (2023)</vt:lpstr>
      <vt:lpstr>Ник шоссе 27 </vt:lpstr>
      <vt:lpstr>'Ник шоссе 27 '!Область_печати</vt:lpstr>
      <vt:lpstr>'Ник шоссе 27 (2023)'!Область_печати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2018-12-12T05:06:49Z</dcterms:created>
  <dcterms:modified xsi:type="dcterms:W3CDTF">2023-12-01T01:28:59Z</dcterms:modified>
</cp:coreProperties>
</file>