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256" windowHeight="9600"/>
  </bookViews>
  <sheets>
    <sheet name="Авиационная, 2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3" l="1"/>
  <c r="F4" i="3" l="1"/>
  <c r="D4" i="3" l="1"/>
  <c r="F72" i="3"/>
  <c r="D72" i="3" s="1"/>
  <c r="F70" i="3"/>
  <c r="F53" i="3"/>
  <c r="D53" i="3" s="1"/>
  <c r="F50" i="3"/>
  <c r="D50" i="3" s="1"/>
  <c r="F45" i="3"/>
  <c r="D45" i="3" s="1"/>
  <c r="F38" i="3"/>
  <c r="D38" i="3" s="1"/>
  <c r="F35" i="3"/>
  <c r="D35" i="3" s="1"/>
  <c r="F30" i="3"/>
  <c r="D30" i="3" s="1"/>
  <c r="F16" i="3"/>
  <c r="D16" i="3" s="1"/>
  <c r="F14" i="3"/>
  <c r="D14" i="3" s="1"/>
  <c r="F11" i="3"/>
  <c r="D11" i="3" s="1"/>
  <c r="F9" i="3"/>
  <c r="D9" i="3" s="1"/>
  <c r="D76" i="3" l="1"/>
  <c r="E75" i="3"/>
  <c r="F22" i="3"/>
  <c r="F12" i="3"/>
</calcChain>
</file>

<file path=xl/sharedStrings.xml><?xml version="1.0" encoding="utf-8"?>
<sst xmlns="http://schemas.openxmlformats.org/spreadsheetml/2006/main" count="131" uniqueCount="104">
  <si>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</si>
  <si>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</si>
  <si>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</si>
  <si>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</si>
  <si>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</si>
  <si>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</si>
  <si>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</si>
  <si>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</si>
  <si>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</si>
  <si>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</si>
  <si>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</si>
  <si>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</si>
  <si>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</si>
  <si>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</si>
  <si>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</si>
  <si>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</si>
  <si>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</si>
  <si>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</si>
  <si>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</si>
  <si>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</si>
  <si>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</si>
  <si>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</si>
  <si>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</si>
  <si>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</si>
  <si>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</si>
  <si>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</si>
  <si>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</si>
  <si>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</si>
  <si>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</si>
  <si>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</si>
  <si>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</si>
  <si>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</si>
  <si>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</si>
  <si>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</si>
  <si>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</si>
  <si>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</si>
  <si>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</si>
  <si>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</si>
  <si>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</si>
  <si>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</si>
  <si>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</si>
  <si>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</si>
  <si>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</si>
  <si>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</si>
  <si>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</si>
  <si>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</si>
  <si>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</si>
  <si>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</si>
  <si>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</si>
  <si>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</si>
  <si>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</si>
  <si>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</si>
  <si>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</si>
  <si>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</si>
  <si>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</si>
  <si>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</si>
  <si>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</si>
  <si>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</si>
  <si>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</si>
  <si>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</si>
  <si>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</si>
  <si>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</si>
  <si>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</si>
  <si>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</si>
  <si>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</si>
  <si>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</si>
  <si>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</si>
  <si>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</si>
  <si>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</si>
  <si>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</si>
  <si>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</si>
  <si>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</si>
  <si>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</si>
  <si>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</si>
  <si>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</si>
  <si>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</si>
  <si>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</si>
  <si>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</si>
  <si>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</si>
  <si>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</si>
  <si>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</si>
  <si>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</si>
  <si>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</si>
  <si>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</si>
  <si>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</si>
  <si>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</si>
  <si>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</si>
  <si>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</si>
  <si>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</si>
  <si>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</si>
  <si>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</si>
  <si>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</si>
  <si>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</si>
  <si>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 рабочие дни</t>
  </si>
  <si>
    <t xml:space="preserve">по мере необходимости </t>
  </si>
  <si>
    <t>по мере необходимости и (немедленно)</t>
  </si>
  <si>
    <t>Прочие услуги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</si>
  <si>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</si>
  <si>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</si>
  <si>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Перечень работ и услуг по содержанию и ремонту общего имущества в многоквартирном доме № 20 по ул. Авициционная на 2024 год</t>
  </si>
  <si>
    <t>Всего в год руб. за 788,5 кв.м.</t>
  </si>
  <si>
    <t xml:space="preserve">Годовая стоимость работ, услуг в целом по дому, руб. (на дату заключения Договора) </t>
  </si>
  <si>
    <t>Замена входной металлической двери 1 шт.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</si>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</sst>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0" fontId="6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48" zoomScaleNormal="100" workbookViewId="0">
      <selection activeCell="F53" sqref="F53:F69"/>
    </sheetView>
  </sheetViews>
  <sheetFormatPr defaultRowHeight="13.8" x14ac:dyDescent="0.3"/>
  <cols>
    <col min="1" max="1" width="6" style="3" customWidth="1"/>
    <col min="2" max="2" width="44.33203125" style="3" customWidth="1"/>
    <col min="3" max="3" width="18" style="3" customWidth="1"/>
    <col min="4" max="4" width="13.21875" style="15" customWidth="1"/>
    <col min="5" max="5" width="12.44140625" style="3" customWidth="1"/>
    <col min="6" max="6" width="11.88671875" style="17" hidden="1" customWidth="1"/>
    <col min="7" max="7" width="10.21875" style="3" customWidth="1"/>
    <col min="8" max="8" width="5.109375" style="3" customWidth="1"/>
    <col min="9" max="16384" width="8.88671875" style="3"/>
  </cols>
  <sheetData>
    <row r="1" spans="1:6" ht="39.6" customHeight="1" x14ac:dyDescent="0.3">
      <c r="A1" s="31" t="s">
        <v>99</v>
      </c>
      <c r="B1" s="31"/>
      <c r="C1" s="31"/>
      <c r="D1" s="31"/>
      <c r="E1" s="31"/>
    </row>
    <row r="2" spans="1:6" ht="105.6" x14ac:dyDescent="0.3">
      <c r="A2" s="9" t="s">
        <v>0</v>
      </c>
      <c r="B2" s="9" t="s">
        <v>1</v>
      </c>
      <c r="C2" s="9" t="s">
        <v>2</v>
      </c>
      <c r="D2" s="23" t="s">
        <v>101</v>
      </c>
      <c r="E2" s="8" t="s">
        <v>3</v>
      </c>
    </row>
    <row r="3" spans="1:6" ht="15" customHeight="1" x14ac:dyDescent="0.3">
      <c r="A3" s="30" t="s">
        <v>4</v>
      </c>
      <c r="B3" s="30"/>
      <c r="C3" s="30"/>
      <c r="D3" s="30"/>
      <c r="E3" s="30"/>
    </row>
    <row r="4" spans="1:6" ht="92.4" x14ac:dyDescent="0.3">
      <c r="A4" s="9">
        <v>1</v>
      </c>
      <c r="B4" s="1" t="s">
        <v>5</v>
      </c>
      <c r="C4" s="9" t="s">
        <v>6</v>
      </c>
      <c r="D4" s="32">
        <f>E4*F4*12</f>
        <v>11543.64</v>
      </c>
      <c r="E4" s="33">
        <v>1.22</v>
      </c>
      <c r="F4" s="25">
        <f>711.9+76.6</f>
        <v>788.5</v>
      </c>
    </row>
    <row r="5" spans="1:6" ht="39.6" x14ac:dyDescent="0.3">
      <c r="A5" s="9">
        <v>2</v>
      </c>
      <c r="B5" s="1" t="s">
        <v>7</v>
      </c>
      <c r="C5" s="9" t="s">
        <v>8</v>
      </c>
      <c r="D5" s="32"/>
      <c r="E5" s="33"/>
      <c r="F5" s="25"/>
    </row>
    <row r="6" spans="1:6" ht="26.4" x14ac:dyDescent="0.3">
      <c r="A6" s="9">
        <v>3</v>
      </c>
      <c r="B6" s="1" t="s">
        <v>9</v>
      </c>
      <c r="C6" s="9" t="s">
        <v>8</v>
      </c>
      <c r="D6" s="32"/>
      <c r="E6" s="33"/>
      <c r="F6" s="25"/>
    </row>
    <row r="7" spans="1:6" ht="39.6" x14ac:dyDescent="0.3">
      <c r="A7" s="9">
        <v>4</v>
      </c>
      <c r="B7" s="1" t="s">
        <v>10</v>
      </c>
      <c r="C7" s="9" t="s">
        <v>8</v>
      </c>
      <c r="D7" s="32"/>
      <c r="E7" s="33"/>
      <c r="F7" s="25"/>
    </row>
    <row r="8" spans="1:6" ht="52.8" x14ac:dyDescent="0.3">
      <c r="A8" s="9">
        <v>5</v>
      </c>
      <c r="B8" s="1" t="s">
        <v>11</v>
      </c>
      <c r="C8" s="9" t="s">
        <v>8</v>
      </c>
      <c r="D8" s="32"/>
      <c r="E8" s="33"/>
      <c r="F8" s="25"/>
    </row>
    <row r="9" spans="1:6" ht="26.4" x14ac:dyDescent="0.3">
      <c r="A9" s="9">
        <v>6</v>
      </c>
      <c r="B9" s="1" t="s">
        <v>12</v>
      </c>
      <c r="C9" s="6"/>
      <c r="D9" s="13">
        <f>E9*F9*12</f>
        <v>1513.92</v>
      </c>
      <c r="E9" s="2">
        <v>0.16</v>
      </c>
      <c r="F9" s="18">
        <f>F4</f>
        <v>788.5</v>
      </c>
    </row>
    <row r="10" spans="1:6" ht="15" customHeight="1" x14ac:dyDescent="0.3">
      <c r="A10" s="30" t="s">
        <v>13</v>
      </c>
      <c r="B10" s="30"/>
      <c r="C10" s="30"/>
      <c r="D10" s="30"/>
      <c r="E10" s="30"/>
    </row>
    <row r="11" spans="1:6" ht="26.4" x14ac:dyDescent="0.3">
      <c r="A11" s="9">
        <v>1</v>
      </c>
      <c r="B11" s="1" t="s">
        <v>14</v>
      </c>
      <c r="C11" s="9" t="s">
        <v>15</v>
      </c>
      <c r="D11" s="32">
        <f>E11*F11*12</f>
        <v>16180.02</v>
      </c>
      <c r="E11" s="33">
        <v>1.71</v>
      </c>
      <c r="F11" s="25">
        <f>F4</f>
        <v>788.5</v>
      </c>
    </row>
    <row r="12" spans="1:6" ht="26.4" x14ac:dyDescent="0.3">
      <c r="A12" s="9">
        <v>2</v>
      </c>
      <c r="B12" s="1" t="s">
        <v>16</v>
      </c>
      <c r="C12" s="9" t="s">
        <v>86</v>
      </c>
      <c r="D12" s="32"/>
      <c r="E12" s="33"/>
      <c r="F12" s="25">
        <f>711.1+76.6</f>
        <v>787.7</v>
      </c>
    </row>
    <row r="13" spans="1:6" ht="79.2" x14ac:dyDescent="0.3">
      <c r="A13" s="9">
        <v>3</v>
      </c>
      <c r="B13" s="1" t="s">
        <v>17</v>
      </c>
      <c r="C13" s="9" t="s">
        <v>86</v>
      </c>
      <c r="D13" s="32"/>
      <c r="E13" s="33"/>
      <c r="F13" s="25"/>
    </row>
    <row r="14" spans="1:6" ht="26.4" x14ac:dyDescent="0.3">
      <c r="A14" s="9">
        <v>4</v>
      </c>
      <c r="B14" s="1" t="s">
        <v>85</v>
      </c>
      <c r="C14" s="9" t="s">
        <v>8</v>
      </c>
      <c r="D14" s="12">
        <f>E14*F14*12</f>
        <v>3217.0800000000004</v>
      </c>
      <c r="E14" s="9">
        <v>0.34</v>
      </c>
      <c r="F14" s="19">
        <f>F4</f>
        <v>788.5</v>
      </c>
    </row>
    <row r="15" spans="1:6" ht="15" customHeight="1" x14ac:dyDescent="0.3">
      <c r="A15" s="30" t="s">
        <v>18</v>
      </c>
      <c r="B15" s="30"/>
      <c r="C15" s="30"/>
      <c r="D15" s="30"/>
      <c r="E15" s="30"/>
    </row>
    <row r="16" spans="1:6" ht="14.4" customHeight="1" x14ac:dyDescent="0.3">
      <c r="A16" s="34" t="s">
        <v>19</v>
      </c>
      <c r="B16" s="34"/>
      <c r="C16" s="34"/>
      <c r="D16" s="32">
        <f>E16*F16*12</f>
        <v>33873.96</v>
      </c>
      <c r="E16" s="33">
        <v>3.58</v>
      </c>
      <c r="F16" s="25">
        <f>F4</f>
        <v>788.5</v>
      </c>
    </row>
    <row r="17" spans="1:6" x14ac:dyDescent="0.3">
      <c r="A17" s="9">
        <v>1</v>
      </c>
      <c r="B17" s="1" t="s">
        <v>20</v>
      </c>
      <c r="C17" s="9" t="s">
        <v>21</v>
      </c>
      <c r="D17" s="32"/>
      <c r="E17" s="33"/>
      <c r="F17" s="25"/>
    </row>
    <row r="18" spans="1:6" ht="52.8" x14ac:dyDescent="0.3">
      <c r="A18" s="9">
        <v>2</v>
      </c>
      <c r="B18" s="1" t="s">
        <v>22</v>
      </c>
      <c r="C18" s="9" t="s">
        <v>23</v>
      </c>
      <c r="D18" s="32"/>
      <c r="E18" s="33"/>
      <c r="F18" s="25"/>
    </row>
    <row r="19" spans="1:6" x14ac:dyDescent="0.3">
      <c r="A19" s="9">
        <v>3</v>
      </c>
      <c r="B19" s="1" t="s">
        <v>24</v>
      </c>
      <c r="C19" s="9" t="s">
        <v>25</v>
      </c>
      <c r="D19" s="32"/>
      <c r="E19" s="33"/>
      <c r="F19" s="25"/>
    </row>
    <row r="20" spans="1:6" ht="26.4" x14ac:dyDescent="0.3">
      <c r="A20" s="9">
        <v>4</v>
      </c>
      <c r="B20" s="1" t="s">
        <v>81</v>
      </c>
      <c r="C20" s="9" t="s">
        <v>21</v>
      </c>
      <c r="D20" s="32"/>
      <c r="E20" s="33"/>
      <c r="F20" s="25"/>
    </row>
    <row r="21" spans="1:6" ht="17.399999999999999" customHeight="1" x14ac:dyDescent="0.3">
      <c r="A21" s="9">
        <v>5</v>
      </c>
      <c r="B21" s="1" t="s">
        <v>98</v>
      </c>
      <c r="C21" s="2" t="s">
        <v>26</v>
      </c>
      <c r="D21" s="32"/>
      <c r="E21" s="33"/>
      <c r="F21" s="25"/>
    </row>
    <row r="22" spans="1:6" ht="15" customHeight="1" x14ac:dyDescent="0.3">
      <c r="A22" s="34" t="s">
        <v>27</v>
      </c>
      <c r="B22" s="34"/>
      <c r="C22" s="34"/>
      <c r="D22" s="32"/>
      <c r="E22" s="33"/>
      <c r="F22" s="25">
        <f>711.1+76.6</f>
        <v>787.7</v>
      </c>
    </row>
    <row r="23" spans="1:6" ht="26.4" x14ac:dyDescent="0.3">
      <c r="A23" s="9">
        <v>6</v>
      </c>
      <c r="B23" s="1" t="s">
        <v>28</v>
      </c>
      <c r="C23" s="9" t="s">
        <v>29</v>
      </c>
      <c r="D23" s="32"/>
      <c r="E23" s="33"/>
      <c r="F23" s="25"/>
    </row>
    <row r="24" spans="1:6" ht="39.6" x14ac:dyDescent="0.3">
      <c r="A24" s="9">
        <v>7</v>
      </c>
      <c r="B24" s="1" t="s">
        <v>30</v>
      </c>
      <c r="C24" s="9" t="s">
        <v>29</v>
      </c>
      <c r="D24" s="32"/>
      <c r="E24" s="33"/>
      <c r="F24" s="25"/>
    </row>
    <row r="25" spans="1:6" ht="39.6" x14ac:dyDescent="0.3">
      <c r="A25" s="9">
        <v>8</v>
      </c>
      <c r="B25" s="1" t="s">
        <v>31</v>
      </c>
      <c r="C25" s="9" t="s">
        <v>21</v>
      </c>
      <c r="D25" s="32"/>
      <c r="E25" s="33"/>
      <c r="F25" s="25"/>
    </row>
    <row r="26" spans="1:6" x14ac:dyDescent="0.3">
      <c r="A26" s="9">
        <v>9</v>
      </c>
      <c r="B26" s="1" t="s">
        <v>32</v>
      </c>
      <c r="C26" s="9" t="s">
        <v>21</v>
      </c>
      <c r="D26" s="32"/>
      <c r="E26" s="33"/>
      <c r="F26" s="25"/>
    </row>
    <row r="27" spans="1:6" ht="26.4" x14ac:dyDescent="0.3">
      <c r="A27" s="9">
        <v>10</v>
      </c>
      <c r="B27" s="1" t="s">
        <v>22</v>
      </c>
      <c r="C27" s="9" t="s">
        <v>33</v>
      </c>
      <c r="D27" s="32"/>
      <c r="E27" s="33"/>
      <c r="F27" s="25"/>
    </row>
    <row r="28" spans="1:6" x14ac:dyDescent="0.3">
      <c r="A28" s="9">
        <v>11</v>
      </c>
      <c r="B28" s="1" t="s">
        <v>34</v>
      </c>
      <c r="C28" s="9" t="s">
        <v>21</v>
      </c>
      <c r="D28" s="32"/>
      <c r="E28" s="33"/>
      <c r="F28" s="25"/>
    </row>
    <row r="29" spans="1:6" ht="15" customHeight="1" x14ac:dyDescent="0.3">
      <c r="A29" s="30" t="s">
        <v>35</v>
      </c>
      <c r="B29" s="30"/>
      <c r="C29" s="30"/>
      <c r="D29" s="30"/>
      <c r="E29" s="30"/>
    </row>
    <row r="30" spans="1:6" ht="15" customHeight="1" x14ac:dyDescent="0.3">
      <c r="A30" s="34" t="s">
        <v>36</v>
      </c>
      <c r="B30" s="34"/>
      <c r="C30" s="34"/>
      <c r="D30" s="32">
        <f>E30*F30*12</f>
        <v>12773.7</v>
      </c>
      <c r="E30" s="33">
        <v>1.35</v>
      </c>
      <c r="F30" s="25">
        <f>F4</f>
        <v>788.5</v>
      </c>
    </row>
    <row r="31" spans="1:6" ht="92.4" x14ac:dyDescent="0.3">
      <c r="A31" s="9">
        <v>1</v>
      </c>
      <c r="B31" s="1" t="s">
        <v>37</v>
      </c>
      <c r="C31" s="9" t="s">
        <v>90</v>
      </c>
      <c r="D31" s="32"/>
      <c r="E31" s="33"/>
      <c r="F31" s="25"/>
    </row>
    <row r="32" spans="1:6" ht="52.8" x14ac:dyDescent="0.3">
      <c r="A32" s="9">
        <v>2</v>
      </c>
      <c r="B32" s="1" t="s">
        <v>38</v>
      </c>
      <c r="C32" s="9" t="s">
        <v>90</v>
      </c>
      <c r="D32" s="32"/>
      <c r="E32" s="33"/>
      <c r="F32" s="25"/>
    </row>
    <row r="33" spans="1:8" x14ac:dyDescent="0.3">
      <c r="A33" s="9">
        <v>3</v>
      </c>
      <c r="B33" s="1" t="s">
        <v>87</v>
      </c>
      <c r="C33" s="9" t="s">
        <v>8</v>
      </c>
      <c r="D33" s="32"/>
      <c r="E33" s="33"/>
      <c r="F33" s="25"/>
      <c r="G33" s="4"/>
      <c r="H33" s="4"/>
    </row>
    <row r="34" spans="1:8" ht="26.4" x14ac:dyDescent="0.3">
      <c r="A34" s="9">
        <v>4</v>
      </c>
      <c r="B34" s="1" t="s">
        <v>42</v>
      </c>
      <c r="C34" s="9" t="s">
        <v>94</v>
      </c>
      <c r="D34" s="32"/>
      <c r="E34" s="33"/>
      <c r="F34" s="25"/>
      <c r="G34" s="4"/>
      <c r="H34" s="4"/>
    </row>
    <row r="35" spans="1:8" ht="15" customHeight="1" x14ac:dyDescent="0.3">
      <c r="A35" s="34" t="s">
        <v>39</v>
      </c>
      <c r="B35" s="34"/>
      <c r="C35" s="34"/>
      <c r="D35" s="32">
        <f>E35*F35*12</f>
        <v>17410.080000000002</v>
      </c>
      <c r="E35" s="33">
        <v>1.84</v>
      </c>
      <c r="F35" s="25">
        <f>F4</f>
        <v>788.5</v>
      </c>
    </row>
    <row r="36" spans="1:8" ht="52.8" x14ac:dyDescent="0.3">
      <c r="A36" s="9">
        <v>1</v>
      </c>
      <c r="B36" s="1" t="s">
        <v>40</v>
      </c>
      <c r="C36" s="9" t="s">
        <v>95</v>
      </c>
      <c r="D36" s="32"/>
      <c r="E36" s="33"/>
      <c r="F36" s="25"/>
    </row>
    <row r="37" spans="1:8" ht="39.6" x14ac:dyDescent="0.3">
      <c r="A37" s="9">
        <v>2</v>
      </c>
      <c r="B37" s="1" t="s">
        <v>41</v>
      </c>
      <c r="C37" s="9" t="s">
        <v>8</v>
      </c>
      <c r="D37" s="32"/>
      <c r="E37" s="33"/>
      <c r="F37" s="25"/>
    </row>
    <row r="38" spans="1:8" ht="15" customHeight="1" x14ac:dyDescent="0.3">
      <c r="A38" s="34" t="s">
        <v>43</v>
      </c>
      <c r="B38" s="34"/>
      <c r="C38" s="34"/>
      <c r="D38" s="32">
        <f>E38*F38*12</f>
        <v>37848</v>
      </c>
      <c r="E38" s="33">
        <v>4</v>
      </c>
      <c r="F38" s="25">
        <f>F4</f>
        <v>788.5</v>
      </c>
    </row>
    <row r="39" spans="1:8" ht="42" customHeight="1" x14ac:dyDescent="0.3">
      <c r="A39" s="9">
        <v>1</v>
      </c>
      <c r="B39" s="1" t="s">
        <v>82</v>
      </c>
      <c r="C39" s="9" t="s">
        <v>8</v>
      </c>
      <c r="D39" s="32"/>
      <c r="E39" s="33"/>
      <c r="F39" s="25"/>
    </row>
    <row r="40" spans="1:8" x14ac:dyDescent="0.3">
      <c r="A40" s="9">
        <v>2</v>
      </c>
      <c r="B40" s="1" t="s">
        <v>44</v>
      </c>
      <c r="C40" s="9" t="s">
        <v>8</v>
      </c>
      <c r="D40" s="32"/>
      <c r="E40" s="33"/>
      <c r="F40" s="25"/>
    </row>
    <row r="41" spans="1:8" ht="43.8" customHeight="1" x14ac:dyDescent="0.3">
      <c r="A41" s="9">
        <v>3</v>
      </c>
      <c r="B41" s="1" t="s">
        <v>45</v>
      </c>
      <c r="C41" s="9" t="s">
        <v>90</v>
      </c>
      <c r="D41" s="32"/>
      <c r="E41" s="33"/>
      <c r="F41" s="25"/>
    </row>
    <row r="42" spans="1:8" x14ac:dyDescent="0.3">
      <c r="A42" s="9">
        <v>4</v>
      </c>
      <c r="B42" s="1" t="s">
        <v>88</v>
      </c>
      <c r="C42" s="9" t="s">
        <v>8</v>
      </c>
      <c r="D42" s="32"/>
      <c r="E42" s="33"/>
      <c r="F42" s="25"/>
    </row>
    <row r="43" spans="1:8" ht="39.6" x14ac:dyDescent="0.3">
      <c r="A43" s="9">
        <v>5</v>
      </c>
      <c r="B43" s="1" t="s">
        <v>89</v>
      </c>
      <c r="C43" s="9" t="s">
        <v>8</v>
      </c>
      <c r="D43" s="32"/>
      <c r="E43" s="33"/>
      <c r="F43" s="25"/>
    </row>
    <row r="44" spans="1:8" ht="42.6" customHeight="1" x14ac:dyDescent="0.3">
      <c r="A44" s="9">
        <v>6</v>
      </c>
      <c r="B44" s="1" t="s">
        <v>45</v>
      </c>
      <c r="C44" s="9" t="s">
        <v>90</v>
      </c>
      <c r="D44" s="32"/>
      <c r="E44" s="33"/>
      <c r="F44" s="25"/>
      <c r="G44" s="4"/>
      <c r="H44" s="4"/>
    </row>
    <row r="45" spans="1:8" ht="15" customHeight="1" x14ac:dyDescent="0.3">
      <c r="A45" s="34" t="s">
        <v>46</v>
      </c>
      <c r="B45" s="34"/>
      <c r="C45" s="34"/>
      <c r="D45" s="32">
        <f>E45*F45*12</f>
        <v>19302.48</v>
      </c>
      <c r="E45" s="33">
        <v>2.04</v>
      </c>
      <c r="F45" s="25">
        <f>F4</f>
        <v>788.5</v>
      </c>
    </row>
    <row r="46" spans="1:8" ht="66" x14ac:dyDescent="0.3">
      <c r="A46" s="9">
        <v>1</v>
      </c>
      <c r="B46" s="1" t="s">
        <v>47</v>
      </c>
      <c r="C46" s="9" t="s">
        <v>8</v>
      </c>
      <c r="D46" s="32"/>
      <c r="E46" s="33"/>
      <c r="F46" s="25"/>
    </row>
    <row r="47" spans="1:8" ht="79.2" x14ac:dyDescent="0.3">
      <c r="A47" s="9">
        <v>2</v>
      </c>
      <c r="B47" s="1" t="s">
        <v>48</v>
      </c>
      <c r="C47" s="9" t="s">
        <v>8</v>
      </c>
      <c r="D47" s="32"/>
      <c r="E47" s="33"/>
      <c r="F47" s="25"/>
    </row>
    <row r="48" spans="1:8" ht="39.6" x14ac:dyDescent="0.3">
      <c r="A48" s="9">
        <v>3</v>
      </c>
      <c r="B48" s="1" t="s">
        <v>91</v>
      </c>
      <c r="C48" s="9" t="s">
        <v>90</v>
      </c>
      <c r="D48" s="32"/>
      <c r="E48" s="33"/>
      <c r="F48" s="25"/>
      <c r="G48" s="4"/>
      <c r="H48" s="4"/>
    </row>
    <row r="49" spans="1:6" ht="15" customHeight="1" x14ac:dyDescent="0.3">
      <c r="A49" s="34" t="s">
        <v>49</v>
      </c>
      <c r="B49" s="34"/>
      <c r="C49" s="34"/>
      <c r="D49" s="34"/>
      <c r="E49" s="34"/>
    </row>
    <row r="50" spans="1:6" ht="66" x14ac:dyDescent="0.3">
      <c r="A50" s="9">
        <v>1</v>
      </c>
      <c r="B50" s="1" t="s">
        <v>50</v>
      </c>
      <c r="C50" s="9" t="s">
        <v>94</v>
      </c>
      <c r="D50" s="32">
        <f>E50*F50*12</f>
        <v>37185.660000000003</v>
      </c>
      <c r="E50" s="33">
        <v>3.93</v>
      </c>
      <c r="F50" s="25">
        <f>F4</f>
        <v>788.5</v>
      </c>
    </row>
    <row r="51" spans="1:6" ht="26.4" x14ac:dyDescent="0.3">
      <c r="A51" s="9">
        <v>2</v>
      </c>
      <c r="B51" s="1" t="s">
        <v>51</v>
      </c>
      <c r="C51" s="10" t="s">
        <v>52</v>
      </c>
      <c r="D51" s="32"/>
      <c r="E51" s="33"/>
      <c r="F51" s="25"/>
    </row>
    <row r="52" spans="1:6" ht="15" customHeight="1" x14ac:dyDescent="0.3">
      <c r="A52" s="34" t="s">
        <v>96</v>
      </c>
      <c r="B52" s="34"/>
      <c r="C52" s="34"/>
      <c r="D52" s="34"/>
      <c r="E52" s="34"/>
    </row>
    <row r="53" spans="1:6" ht="66" x14ac:dyDescent="0.3">
      <c r="A53" s="9">
        <v>1</v>
      </c>
      <c r="B53" s="1" t="s">
        <v>53</v>
      </c>
      <c r="C53" s="2" t="s">
        <v>54</v>
      </c>
      <c r="D53" s="41">
        <f>E53*F53*12</f>
        <v>41538.18</v>
      </c>
      <c r="E53" s="38">
        <v>4.3899999999999997</v>
      </c>
      <c r="F53" s="25">
        <f>F4</f>
        <v>788.5</v>
      </c>
    </row>
    <row r="54" spans="1:6" ht="66" x14ac:dyDescent="0.3">
      <c r="A54" s="9">
        <v>2</v>
      </c>
      <c r="B54" s="1" t="s">
        <v>55</v>
      </c>
      <c r="C54" s="2" t="s">
        <v>54</v>
      </c>
      <c r="D54" s="42"/>
      <c r="E54" s="39"/>
      <c r="F54" s="25"/>
    </row>
    <row r="55" spans="1:6" ht="66" x14ac:dyDescent="0.3">
      <c r="A55" s="33">
        <v>3</v>
      </c>
      <c r="B55" s="1" t="s">
        <v>56</v>
      </c>
      <c r="C55" s="33" t="s">
        <v>57</v>
      </c>
      <c r="D55" s="42"/>
      <c r="E55" s="39"/>
      <c r="F55" s="25"/>
    </row>
    <row r="56" spans="1:6" ht="26.4" x14ac:dyDescent="0.3">
      <c r="A56" s="33"/>
      <c r="B56" s="1" t="s">
        <v>58</v>
      </c>
      <c r="C56" s="33"/>
      <c r="D56" s="42"/>
      <c r="E56" s="39"/>
      <c r="F56" s="25"/>
    </row>
    <row r="57" spans="1:6" ht="66" x14ac:dyDescent="0.3">
      <c r="A57" s="33"/>
      <c r="B57" s="1" t="s">
        <v>59</v>
      </c>
      <c r="C57" s="33"/>
      <c r="D57" s="42"/>
      <c r="E57" s="39"/>
      <c r="F57" s="25"/>
    </row>
    <row r="58" spans="1:6" ht="52.8" x14ac:dyDescent="0.3">
      <c r="A58" s="33"/>
      <c r="B58" s="1" t="s">
        <v>60</v>
      </c>
      <c r="C58" s="33"/>
      <c r="D58" s="42"/>
      <c r="E58" s="39"/>
      <c r="F58" s="25"/>
    </row>
    <row r="59" spans="1:6" ht="79.2" x14ac:dyDescent="0.3">
      <c r="A59" s="9">
        <v>4</v>
      </c>
      <c r="B59" s="1" t="s">
        <v>61</v>
      </c>
      <c r="C59" s="2" t="s">
        <v>62</v>
      </c>
      <c r="D59" s="42"/>
      <c r="E59" s="39"/>
      <c r="F59" s="25"/>
    </row>
    <row r="60" spans="1:6" ht="39.6" x14ac:dyDescent="0.3">
      <c r="A60" s="9">
        <v>5</v>
      </c>
      <c r="B60" s="1" t="s">
        <v>79</v>
      </c>
      <c r="C60" s="9" t="s">
        <v>63</v>
      </c>
      <c r="D60" s="42"/>
      <c r="E60" s="39"/>
      <c r="F60" s="25"/>
    </row>
    <row r="61" spans="1:6" ht="66" x14ac:dyDescent="0.3">
      <c r="A61" s="9">
        <v>6</v>
      </c>
      <c r="B61" s="1" t="s">
        <v>64</v>
      </c>
      <c r="C61" s="9" t="s">
        <v>93</v>
      </c>
      <c r="D61" s="42"/>
      <c r="E61" s="39"/>
      <c r="F61" s="25"/>
    </row>
    <row r="62" spans="1:6" ht="40.799999999999997" customHeight="1" x14ac:dyDescent="0.3">
      <c r="A62" s="9">
        <v>7</v>
      </c>
      <c r="B62" s="1" t="s">
        <v>83</v>
      </c>
      <c r="C62" s="9" t="s">
        <v>90</v>
      </c>
      <c r="D62" s="42"/>
      <c r="E62" s="39"/>
      <c r="F62" s="25"/>
    </row>
    <row r="63" spans="1:6" ht="79.2" x14ac:dyDescent="0.3">
      <c r="A63" s="9">
        <v>8</v>
      </c>
      <c r="B63" s="1" t="s">
        <v>84</v>
      </c>
      <c r="C63" s="9" t="s">
        <v>65</v>
      </c>
      <c r="D63" s="42"/>
      <c r="E63" s="39"/>
      <c r="F63" s="25"/>
    </row>
    <row r="64" spans="1:6" ht="105.6" x14ac:dyDescent="0.3">
      <c r="A64" s="9">
        <v>9</v>
      </c>
      <c r="B64" s="1" t="s">
        <v>66</v>
      </c>
      <c r="C64" s="9" t="s">
        <v>97</v>
      </c>
      <c r="D64" s="42"/>
      <c r="E64" s="39"/>
      <c r="F64" s="25"/>
    </row>
    <row r="65" spans="1:6" ht="52.8" x14ac:dyDescent="0.3">
      <c r="A65" s="9">
        <v>10</v>
      </c>
      <c r="B65" s="1" t="s">
        <v>78</v>
      </c>
      <c r="C65" s="9" t="s">
        <v>67</v>
      </c>
      <c r="D65" s="42"/>
      <c r="E65" s="39"/>
      <c r="F65" s="25"/>
    </row>
    <row r="66" spans="1:6" ht="26.4" x14ac:dyDescent="0.3">
      <c r="A66" s="9">
        <v>11</v>
      </c>
      <c r="B66" s="1" t="s">
        <v>68</v>
      </c>
      <c r="C66" s="9" t="s">
        <v>69</v>
      </c>
      <c r="D66" s="42"/>
      <c r="E66" s="39"/>
      <c r="F66" s="25"/>
    </row>
    <row r="67" spans="1:6" ht="39.6" x14ac:dyDescent="0.3">
      <c r="A67" s="9">
        <v>12</v>
      </c>
      <c r="B67" s="1" t="s">
        <v>70</v>
      </c>
      <c r="C67" s="9" t="s">
        <v>71</v>
      </c>
      <c r="D67" s="42"/>
      <c r="E67" s="39"/>
      <c r="F67" s="25"/>
    </row>
    <row r="68" spans="1:6" ht="92.4" x14ac:dyDescent="0.3">
      <c r="A68" s="9">
        <v>13</v>
      </c>
      <c r="B68" s="1" t="s">
        <v>72</v>
      </c>
      <c r="C68" s="9" t="s">
        <v>73</v>
      </c>
      <c r="D68" s="42"/>
      <c r="E68" s="39"/>
      <c r="F68" s="25"/>
    </row>
    <row r="69" spans="1:6" ht="66" x14ac:dyDescent="0.3">
      <c r="A69" s="9">
        <v>14</v>
      </c>
      <c r="B69" s="1" t="s">
        <v>74</v>
      </c>
      <c r="C69" s="9" t="s">
        <v>75</v>
      </c>
      <c r="D69" s="42"/>
      <c r="E69" s="39"/>
      <c r="F69" s="25"/>
    </row>
    <row r="70" spans="1:6" ht="53.4" x14ac:dyDescent="0.3">
      <c r="A70" s="9">
        <v>15</v>
      </c>
      <c r="B70" s="7" t="s">
        <v>92</v>
      </c>
      <c r="C70" s="9" t="s">
        <v>80</v>
      </c>
      <c r="D70" s="43"/>
      <c r="E70" s="40"/>
      <c r="F70" s="20">
        <f>F4</f>
        <v>788.5</v>
      </c>
    </row>
    <row r="71" spans="1:6" ht="14.4" customHeight="1" x14ac:dyDescent="0.3">
      <c r="A71" s="34" t="s">
        <v>76</v>
      </c>
      <c r="B71" s="34"/>
      <c r="C71" s="34"/>
      <c r="D71" s="34"/>
      <c r="E71" s="34"/>
    </row>
    <row r="72" spans="1:6" x14ac:dyDescent="0.3">
      <c r="A72" s="9">
        <v>1</v>
      </c>
      <c r="B72" s="7" t="s">
        <v>102</v>
      </c>
      <c r="C72" s="38" t="s">
        <v>103</v>
      </c>
      <c r="D72" s="32">
        <f>E72*F72*12</f>
        <v>47310</v>
      </c>
      <c r="E72" s="36">
        <v>5</v>
      </c>
      <c r="F72" s="26">
        <f>F4</f>
        <v>788.5</v>
      </c>
    </row>
    <row r="73" spans="1:6" hidden="1" x14ac:dyDescent="0.3">
      <c r="A73" s="16">
        <v>2</v>
      </c>
      <c r="B73" s="24"/>
      <c r="C73" s="39"/>
      <c r="D73" s="32"/>
      <c r="E73" s="36"/>
      <c r="F73" s="26"/>
    </row>
    <row r="74" spans="1:6" hidden="1" x14ac:dyDescent="0.3">
      <c r="A74" s="9">
        <v>3</v>
      </c>
      <c r="B74" s="24"/>
      <c r="C74" s="40"/>
      <c r="D74" s="35"/>
      <c r="E74" s="37"/>
      <c r="F74" s="27"/>
    </row>
    <row r="75" spans="1:6" ht="20.399999999999999" customHeight="1" x14ac:dyDescent="0.3">
      <c r="A75" s="2"/>
      <c r="B75" s="28" t="s">
        <v>77</v>
      </c>
      <c r="C75" s="29"/>
      <c r="D75" s="14"/>
      <c r="E75" s="11">
        <f>E4+E9+E11+E14+E16+E30+E35+E38+E45+E50+E53+E70+E72</f>
        <v>29.56</v>
      </c>
    </row>
    <row r="76" spans="1:6" ht="20.399999999999999" customHeight="1" x14ac:dyDescent="0.3">
      <c r="A76" s="2"/>
      <c r="B76" s="28" t="s">
        <v>100</v>
      </c>
      <c r="C76" s="29"/>
      <c r="D76" s="14">
        <f>D4+D9+D11+D14+D16+D30+D35+D38+D45+D50+D53+D70+D72</f>
        <v>279696.71999999997</v>
      </c>
      <c r="E76" s="2"/>
      <c r="F76" s="17">
        <f>29.56*788.5*12</f>
        <v>279696.71999999997</v>
      </c>
    </row>
    <row r="78" spans="1:6" x14ac:dyDescent="0.3">
      <c r="F78" s="21"/>
    </row>
    <row r="79" spans="1:6" x14ac:dyDescent="0.3">
      <c r="B79" s="22"/>
      <c r="F79" s="21"/>
    </row>
    <row r="80" spans="1:6" x14ac:dyDescent="0.3">
      <c r="E80" s="5"/>
    </row>
    <row r="83" spans="5:5" x14ac:dyDescent="0.3">
      <c r="E83" s="5"/>
    </row>
  </sheetData>
  <mergeCells count="49">
    <mergeCell ref="A71:E71"/>
    <mergeCell ref="D72:D74"/>
    <mergeCell ref="E72:E74"/>
    <mergeCell ref="A49:E49"/>
    <mergeCell ref="D50:D51"/>
    <mergeCell ref="E50:E51"/>
    <mergeCell ref="A52:E52"/>
    <mergeCell ref="A55:A58"/>
    <mergeCell ref="C55:C58"/>
    <mergeCell ref="C72:C74"/>
    <mergeCell ref="E53:E70"/>
    <mergeCell ref="D53:D70"/>
    <mergeCell ref="A38:C38"/>
    <mergeCell ref="D38:D44"/>
    <mergeCell ref="E38:E44"/>
    <mergeCell ref="A45:C45"/>
    <mergeCell ref="D45:D48"/>
    <mergeCell ref="E45:E48"/>
    <mergeCell ref="D30:D34"/>
    <mergeCell ref="E30:E34"/>
    <mergeCell ref="A35:C35"/>
    <mergeCell ref="D35:D37"/>
    <mergeCell ref="E35:E37"/>
    <mergeCell ref="B75:C75"/>
    <mergeCell ref="B76:C7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F4:F8"/>
    <mergeCell ref="F11:F13"/>
    <mergeCell ref="F16:F28"/>
    <mergeCell ref="F30:F34"/>
    <mergeCell ref="F35:F37"/>
    <mergeCell ref="F38:F44"/>
    <mergeCell ref="F45:F48"/>
    <mergeCell ref="F50:F51"/>
    <mergeCell ref="F53:F69"/>
    <mergeCell ref="F72:F7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Авиационная,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2021-09-23T02:37:17Z</cp:lastPrinted>
  <dcterms:created xsi:type="dcterms:W3CDTF">2018-12-12T04:57:21Z</dcterms:created>
  <dcterms:modified xsi:type="dcterms:W3CDTF">2023-12-01T01:11:22Z</dcterms:modified>
</cp:coreProperties>
</file>