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8800" windowHeight="12336"/>
  </bookViews>
  <sheets>
    <sheet name="2024" sheetId="2" r:id="rId1"/>
  </sheets>
  <definedNames>
    <definedName name="_xlnm.Print_Area" localSheetId="0">'2024'!$A$1:$E$78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E77" i="2"/>
  <c r="E15" i="2"/>
  <c r="F4" i="2" l="1"/>
  <c r="F33" i="2" s="1"/>
  <c r="D33" i="2" s="1"/>
  <c r="D4" i="2" l="1"/>
  <c r="F57" i="2"/>
  <c r="D57" i="2" s="1"/>
  <c r="F54" i="2"/>
  <c r="D54" i="2" s="1"/>
  <c r="F48" i="2"/>
  <c r="D48" i="2" s="1"/>
  <c r="F42" i="2"/>
  <c r="D42" i="2" s="1"/>
  <c r="F40" i="2"/>
  <c r="D40" i="2" s="1"/>
  <c r="F28" i="2"/>
  <c r="D28" i="2" s="1"/>
  <c r="F15" i="2"/>
  <c r="D15" i="2" s="1"/>
  <c r="F10" i="2"/>
  <c r="D10" i="2" s="1"/>
  <c r="F78" i="2" l="1"/>
</calcChain>
</file>

<file path=xl/sharedStrings.xml><?xml version="1.0" encoding="utf-8"?>
<sst xmlns="http://schemas.openxmlformats.org/spreadsheetml/2006/main" count="187" uniqueCount="116">
  <si>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</si>
  <si>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</si>
  <si>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</si>
  <si>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</si>
  <si>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</si>
  <si>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</si>
  <si>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</si>
  <si>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</si>
  <si>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</si>
  <si>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</si>
  <si>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</si>
  <si>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</si>
  <si>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</si>
  <si>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</si>
  <si>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</si>
  <si>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>5.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</si>
  <si>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</si>
  <si>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</si>
  <si>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</si>
  <si>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</si>
  <si>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</si>
  <si>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</si>
  <si>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</si>
  <si>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</si>
  <si>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</si>
  <si>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</si>
  <si>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</si>
  <si>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</si>
  <si>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</si>
  <si>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</si>
  <si>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</si>
  <si>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</si>
  <si>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</si>
  <si>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</si>
  <si>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</si>
  <si>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</si>
  <si>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</si>
  <si>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</si>
  <si>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</si>
  <si>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Содержание системы водоотведения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</si>
  <si>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</si>
  <si>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</si>
  <si>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</si>
  <si>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</si>
  <si>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</si>
  <si>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</si>
  <si>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</si>
  <si>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</si>
  <si>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</si>
  <si>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</si>
  <si>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</si>
  <si>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</si>
  <si>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</si>
  <si>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</si>
  <si>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</si>
  <si>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</si>
  <si>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</si>
  <si>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</si>
  <si>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</si>
  <si>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</si>
  <si>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</si>
  <si>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</si>
  <si>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</si>
  <si>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</si>
  <si>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</si>
  <si>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</si>
  <si>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</si>
  <si>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</si>
  <si>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</si>
  <si>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</si>
  <si>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</si>
  <si>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</si>
  <si>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</si>
  <si>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</si>
  <si>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</si>
  <si>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</si>
  <si>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</si>
  <si>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</si>
  <si>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</si>
  <si>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</si>
  <si>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</si>
  <si>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</si>
  <si>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</si>
  <si>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</si>
  <si>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</si>
  <si>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</si>
  <si>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</si>
  <si>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</si>
  <si>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</si>
  <si>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</si>
  <si>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</si>
  <si>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</si>
  <si>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 xml:space="preserve">Контроль за состоянием, восстановление или замена отдельных элементов крылец и зонтов над входами в здание и в подвалы </t>
  </si>
  <si>
    <t xml:space="preserve">Контроль за состоянием, восстановление плотности притворов входных дверей, самозакрывающихся устройств (доводчики, пружины), ограничителей хода двери (остановы) </t>
  </si>
  <si>
    <t>Влажная протирка подоконников, окон,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</si>
  <si>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Проверка исправности, работоспособности, регулировка и техническое обслуживание насосов, запорной арматуры, общедомового прибора учета, автоматических регуляторов и устройств, общедомовых инженерных сетей водоснабжения</t>
  </si>
  <si>
    <t>1 раз в месяц</t>
  </si>
  <si>
    <t xml:space="preserve">Контроль за состоянием и восстановление исправности элементов общедомовых инженерных сетей канализации, канализационных вытяжек </t>
  </si>
  <si>
    <t>Обслуживание общедомового прибора учета тепловой энергии</t>
  </si>
  <si>
    <t>Проверка заземления оболочки электрокабеля, оборудования (насосы, щитовые вентиляторы и др.), замеры сопротивления изоляции проводов, восстановление цепей заземления по результатам проверки</t>
  </si>
  <si>
    <t>Обслуживание общедомового прибора учета элктроэнергии</t>
  </si>
  <si>
    <t xml:space="preserve">по мере необходимости </t>
  </si>
  <si>
    <t>Контроль за качеством предоставлеемых коммунальных услуг</t>
  </si>
  <si>
    <t>Начисление и сбор платы за жилищно-коммунальные услуги, взыскание задолженности по оплате, проведение текущей сверки расчетов</t>
  </si>
  <si>
    <t xml:space="preserve">Рассмотрение жалоб (заявлений, требований, претензий) о непредставлении или некачественном предоставлении услуг в рамках договора управления многоквартирным домом, направление заявителю извещения (в т.ч. по телефону) о результатах </t>
  </si>
  <si>
    <t>Регистрация – в момент обращения, ответ на жалобу– в течение месяца с момента получения жалобы</t>
  </si>
  <si>
    <t>Прием и регистрация обращений потребителей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</si>
  <si>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Заключение с ресурсоснабжающими организациями договоров на поставку коммунальных услуг, внесение в них изменений</t>
  </si>
  <si>
    <t>Всего руб. за 1 кв.м.</t>
  </si>
  <si>
    <t>Перечень работ и услуг по содержанию и ремонту общего имущества в многоквартирном доме № 54  по ул. Ленина на 2024 год</t>
  </si>
  <si>
    <t>Всего в год за 4377,2 м2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</si>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</sst>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zoomScaleNormal="100" workbookViewId="0">
      <selection activeCell="F57" sqref="F57:F76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33203125" style="13" customWidth="1"/>
    <col min="5" max="5" width="12.6640625" customWidth="1"/>
    <col min="6" max="6" width="12.5546875" style="14" hidden="1" customWidth="1"/>
  </cols>
  <sheetData>
    <row r="1" spans="1:6" ht="42.6" customHeight="1" x14ac:dyDescent="0.3">
      <c r="A1" s="24" t="s">
        <v>109</v>
      </c>
      <c r="B1" s="24"/>
      <c r="C1" s="24"/>
      <c r="D1" s="24"/>
      <c r="E1" s="24"/>
    </row>
    <row r="2" spans="1:6" ht="92.4" x14ac:dyDescent="0.3">
      <c r="A2" s="6" t="s">
        <v>0</v>
      </c>
      <c r="B2" s="6" t="s">
        <v>1</v>
      </c>
      <c r="C2" s="6" t="s">
        <v>2</v>
      </c>
      <c r="D2" s="10" t="s">
        <v>3</v>
      </c>
      <c r="E2" s="6" t="s">
        <v>4</v>
      </c>
    </row>
    <row r="3" spans="1:6" ht="14.4" customHeight="1" x14ac:dyDescent="0.3">
      <c r="A3" s="17" t="s">
        <v>5</v>
      </c>
      <c r="B3" s="17"/>
      <c r="C3" s="17"/>
      <c r="D3" s="17"/>
      <c r="E3" s="17"/>
    </row>
    <row r="4" spans="1:6" ht="92.4" x14ac:dyDescent="0.3">
      <c r="A4" s="6" t="s">
        <v>6</v>
      </c>
      <c r="B4" s="7" t="s">
        <v>7</v>
      </c>
      <c r="C4" s="6" t="s">
        <v>8</v>
      </c>
      <c r="D4" s="19">
        <f>E4*F4*12</f>
        <v>61981.151999999995</v>
      </c>
      <c r="E4" s="20">
        <v>1.18</v>
      </c>
      <c r="F4" s="27">
        <f>3558.1+819.1</f>
        <v>4377.2</v>
      </c>
    </row>
    <row r="5" spans="1:6" ht="39.6" x14ac:dyDescent="0.3">
      <c r="A5" s="6" t="s">
        <v>9</v>
      </c>
      <c r="B5" s="7" t="s">
        <v>10</v>
      </c>
      <c r="C5" s="6" t="s">
        <v>8</v>
      </c>
      <c r="D5" s="19"/>
      <c r="E5" s="20"/>
      <c r="F5" s="27"/>
    </row>
    <row r="6" spans="1:6" ht="26.4" x14ac:dyDescent="0.3">
      <c r="A6" s="6" t="s">
        <v>12</v>
      </c>
      <c r="B6" s="7" t="s">
        <v>13</v>
      </c>
      <c r="C6" s="6" t="s">
        <v>31</v>
      </c>
      <c r="D6" s="19"/>
      <c r="E6" s="20"/>
      <c r="F6" s="27"/>
    </row>
    <row r="7" spans="1:6" ht="39.6" x14ac:dyDescent="0.3">
      <c r="A7" s="6" t="s">
        <v>14</v>
      </c>
      <c r="B7" s="7" t="s">
        <v>92</v>
      </c>
      <c r="C7" s="6" t="s">
        <v>11</v>
      </c>
      <c r="D7" s="19"/>
      <c r="E7" s="20"/>
      <c r="F7" s="27"/>
    </row>
    <row r="8" spans="1:6" ht="52.8" x14ac:dyDescent="0.3">
      <c r="A8" s="6" t="s">
        <v>15</v>
      </c>
      <c r="B8" s="7" t="s">
        <v>93</v>
      </c>
      <c r="C8" s="6" t="s">
        <v>8</v>
      </c>
      <c r="D8" s="19"/>
      <c r="E8" s="20"/>
      <c r="F8" s="27"/>
    </row>
    <row r="9" spans="1:6" ht="14.4" customHeight="1" x14ac:dyDescent="0.3">
      <c r="A9" s="17" t="s">
        <v>17</v>
      </c>
      <c r="B9" s="17"/>
      <c r="C9" s="17"/>
      <c r="D9" s="17"/>
      <c r="E9" s="17"/>
    </row>
    <row r="10" spans="1:6" ht="26.4" x14ac:dyDescent="0.3">
      <c r="A10" s="6" t="s">
        <v>6</v>
      </c>
      <c r="B10" s="7" t="s">
        <v>18</v>
      </c>
      <c r="C10" s="6" t="s">
        <v>19</v>
      </c>
      <c r="D10" s="19">
        <f>E10*F10*12</f>
        <v>82466.448000000004</v>
      </c>
      <c r="E10" s="21">
        <v>1.57</v>
      </c>
      <c r="F10" s="27">
        <f>F4</f>
        <v>4377.2</v>
      </c>
    </row>
    <row r="11" spans="1:6" ht="26.4" x14ac:dyDescent="0.3">
      <c r="A11" s="6" t="s">
        <v>9</v>
      </c>
      <c r="B11" s="7" t="s">
        <v>20</v>
      </c>
      <c r="C11" s="6" t="s">
        <v>72</v>
      </c>
      <c r="D11" s="19"/>
      <c r="E11" s="21"/>
      <c r="F11" s="28"/>
    </row>
    <row r="12" spans="1:6" ht="69" customHeight="1" x14ac:dyDescent="0.3">
      <c r="A12" s="6" t="s">
        <v>12</v>
      </c>
      <c r="B12" s="7" t="s">
        <v>94</v>
      </c>
      <c r="C12" s="6" t="s">
        <v>72</v>
      </c>
      <c r="D12" s="19"/>
      <c r="E12" s="21"/>
      <c r="F12" s="28"/>
    </row>
    <row r="13" spans="1:6" ht="26.4" x14ac:dyDescent="0.3">
      <c r="A13" s="6" t="s">
        <v>14</v>
      </c>
      <c r="B13" s="7" t="s">
        <v>73</v>
      </c>
      <c r="C13" s="6" t="s">
        <v>11</v>
      </c>
      <c r="D13" s="22"/>
      <c r="E13" s="23"/>
      <c r="F13" s="29"/>
    </row>
    <row r="14" spans="1:6" ht="14.4" customHeight="1" x14ac:dyDescent="0.3">
      <c r="A14" s="17" t="s">
        <v>21</v>
      </c>
      <c r="B14" s="17"/>
      <c r="C14" s="17"/>
      <c r="D14" s="17"/>
      <c r="E14" s="17"/>
    </row>
    <row r="15" spans="1:6" ht="14.4" customHeight="1" x14ac:dyDescent="0.3">
      <c r="A15" s="18" t="s">
        <v>22</v>
      </c>
      <c r="B15" s="18"/>
      <c r="C15" s="18"/>
      <c r="D15" s="19">
        <f>E15*F15*12</f>
        <v>142346.54399999999</v>
      </c>
      <c r="E15" s="21">
        <f>4.29-1.58</f>
        <v>2.71</v>
      </c>
      <c r="F15" s="27">
        <f>F4</f>
        <v>4377.2</v>
      </c>
    </row>
    <row r="16" spans="1:6" x14ac:dyDescent="0.3">
      <c r="A16" s="6" t="s">
        <v>6</v>
      </c>
      <c r="B16" s="7" t="s">
        <v>23</v>
      </c>
      <c r="C16" s="6" t="s">
        <v>24</v>
      </c>
      <c r="D16" s="19"/>
      <c r="E16" s="21"/>
      <c r="F16" s="28"/>
    </row>
    <row r="17" spans="1:6" ht="52.8" x14ac:dyDescent="0.3">
      <c r="A17" s="6" t="s">
        <v>9</v>
      </c>
      <c r="B17" s="7" t="s">
        <v>25</v>
      </c>
      <c r="C17" s="6" t="s">
        <v>26</v>
      </c>
      <c r="D17" s="19"/>
      <c r="E17" s="21"/>
      <c r="F17" s="28"/>
    </row>
    <row r="18" spans="1:6" x14ac:dyDescent="0.3">
      <c r="A18" s="6" t="s">
        <v>12</v>
      </c>
      <c r="B18" s="7" t="s">
        <v>27</v>
      </c>
      <c r="C18" s="6" t="s">
        <v>28</v>
      </c>
      <c r="D18" s="19"/>
      <c r="E18" s="21"/>
      <c r="F18" s="28"/>
    </row>
    <row r="19" spans="1:6" x14ac:dyDescent="0.3">
      <c r="A19" s="6" t="s">
        <v>14</v>
      </c>
      <c r="B19" s="7" t="s">
        <v>36</v>
      </c>
      <c r="C19" s="6" t="s">
        <v>29</v>
      </c>
      <c r="D19" s="19"/>
      <c r="E19" s="21"/>
      <c r="F19" s="28"/>
    </row>
    <row r="20" spans="1:6" ht="14.4" customHeight="1" x14ac:dyDescent="0.3">
      <c r="A20" s="18" t="s">
        <v>85</v>
      </c>
      <c r="B20" s="18"/>
      <c r="C20" s="18"/>
      <c r="D20" s="19"/>
      <c r="E20" s="21"/>
      <c r="F20" s="28"/>
    </row>
    <row r="21" spans="1:6" ht="26.4" x14ac:dyDescent="0.3">
      <c r="A21" s="6" t="s">
        <v>16</v>
      </c>
      <c r="B21" s="7" t="s">
        <v>30</v>
      </c>
      <c r="C21" s="6" t="s">
        <v>31</v>
      </c>
      <c r="D21" s="19"/>
      <c r="E21" s="21"/>
      <c r="F21" s="28"/>
    </row>
    <row r="22" spans="1:6" ht="39.6" x14ac:dyDescent="0.3">
      <c r="A22" s="6" t="s">
        <v>83</v>
      </c>
      <c r="B22" s="7" t="s">
        <v>32</v>
      </c>
      <c r="C22" s="6" t="s">
        <v>31</v>
      </c>
      <c r="D22" s="19"/>
      <c r="E22" s="21"/>
      <c r="F22" s="28"/>
    </row>
    <row r="23" spans="1:6" ht="39.6" x14ac:dyDescent="0.3">
      <c r="A23" s="6" t="s">
        <v>84</v>
      </c>
      <c r="B23" s="7" t="s">
        <v>33</v>
      </c>
      <c r="C23" s="6" t="s">
        <v>24</v>
      </c>
      <c r="D23" s="19"/>
      <c r="E23" s="21"/>
      <c r="F23" s="28"/>
    </row>
    <row r="24" spans="1:6" x14ac:dyDescent="0.3">
      <c r="A24" s="6" t="s">
        <v>86</v>
      </c>
      <c r="B24" s="7" t="s">
        <v>34</v>
      </c>
      <c r="C24" s="6" t="s">
        <v>24</v>
      </c>
      <c r="D24" s="19"/>
      <c r="E24" s="21"/>
      <c r="F24" s="28"/>
    </row>
    <row r="25" spans="1:6" ht="26.4" x14ac:dyDescent="0.3">
      <c r="A25" s="6" t="s">
        <v>87</v>
      </c>
      <c r="B25" s="7" t="s">
        <v>25</v>
      </c>
      <c r="C25" s="6" t="s">
        <v>35</v>
      </c>
      <c r="D25" s="19"/>
      <c r="E25" s="21"/>
      <c r="F25" s="28"/>
    </row>
    <row r="26" spans="1:6" x14ac:dyDescent="0.3">
      <c r="A26" s="6" t="s">
        <v>88</v>
      </c>
      <c r="B26" s="7" t="s">
        <v>36</v>
      </c>
      <c r="C26" s="6" t="s">
        <v>24</v>
      </c>
      <c r="D26" s="19"/>
      <c r="E26" s="21"/>
      <c r="F26" s="28"/>
    </row>
    <row r="27" spans="1:6" ht="14.4" customHeight="1" x14ac:dyDescent="0.3">
      <c r="A27" s="17" t="s">
        <v>37</v>
      </c>
      <c r="B27" s="17"/>
      <c r="C27" s="17"/>
      <c r="D27" s="17"/>
      <c r="E27" s="17"/>
    </row>
    <row r="28" spans="1:6" ht="14.4" customHeight="1" x14ac:dyDescent="0.3">
      <c r="A28" s="18" t="s">
        <v>38</v>
      </c>
      <c r="B28" s="18"/>
      <c r="C28" s="18"/>
      <c r="D28" s="19">
        <f>E28*F28*12</f>
        <v>57779.040000000001</v>
      </c>
      <c r="E28" s="20">
        <v>1.1000000000000001</v>
      </c>
      <c r="F28" s="27">
        <f>F4</f>
        <v>4377.2</v>
      </c>
    </row>
    <row r="29" spans="1:6" ht="66" x14ac:dyDescent="0.3">
      <c r="A29" s="6" t="s">
        <v>6</v>
      </c>
      <c r="B29" s="7" t="s">
        <v>95</v>
      </c>
      <c r="C29" s="6" t="s">
        <v>96</v>
      </c>
      <c r="D29" s="19"/>
      <c r="E29" s="20"/>
      <c r="F29" s="27"/>
    </row>
    <row r="30" spans="1:6" ht="55.95" customHeight="1" x14ac:dyDescent="0.3">
      <c r="A30" s="6" t="s">
        <v>9</v>
      </c>
      <c r="B30" s="7" t="s">
        <v>74</v>
      </c>
      <c r="C30" s="6" t="s">
        <v>76</v>
      </c>
      <c r="D30" s="19"/>
      <c r="E30" s="20"/>
      <c r="F30" s="27"/>
    </row>
    <row r="31" spans="1:6" x14ac:dyDescent="0.3">
      <c r="A31" s="6" t="s">
        <v>12</v>
      </c>
      <c r="B31" s="3" t="s">
        <v>75</v>
      </c>
      <c r="C31" s="2" t="s">
        <v>11</v>
      </c>
      <c r="D31" s="19"/>
      <c r="E31" s="20"/>
      <c r="F31" s="27"/>
    </row>
    <row r="32" spans="1:6" ht="26.4" x14ac:dyDescent="0.3">
      <c r="A32" s="6" t="s">
        <v>14</v>
      </c>
      <c r="B32" s="7" t="s">
        <v>40</v>
      </c>
      <c r="C32" s="6" t="s">
        <v>101</v>
      </c>
      <c r="D32" s="19"/>
      <c r="E32" s="20"/>
      <c r="F32" s="27"/>
    </row>
    <row r="33" spans="1:6" s="31" customFormat="1" ht="13.2" x14ac:dyDescent="0.25">
      <c r="A33" s="18" t="s">
        <v>111</v>
      </c>
      <c r="B33" s="18"/>
      <c r="C33" s="18"/>
      <c r="D33" s="19">
        <f>E33*F33*12</f>
        <v>82991.712</v>
      </c>
      <c r="E33" s="20">
        <v>1.58</v>
      </c>
      <c r="F33" s="27">
        <f>F4</f>
        <v>4377.2</v>
      </c>
    </row>
    <row r="34" spans="1:6" s="31" customFormat="1" ht="59.4" customHeight="1" x14ac:dyDescent="0.25">
      <c r="A34" s="15">
        <v>1</v>
      </c>
      <c r="B34" s="16" t="s">
        <v>112</v>
      </c>
      <c r="C34" s="15" t="s">
        <v>76</v>
      </c>
      <c r="D34" s="19"/>
      <c r="E34" s="20"/>
      <c r="F34" s="27"/>
    </row>
    <row r="35" spans="1:6" s="31" customFormat="1" ht="47.25" customHeight="1" x14ac:dyDescent="0.25">
      <c r="A35" s="15">
        <v>2</v>
      </c>
      <c r="B35" s="16" t="s">
        <v>113</v>
      </c>
      <c r="C35" s="15" t="s">
        <v>11</v>
      </c>
      <c r="D35" s="19"/>
      <c r="E35" s="20"/>
      <c r="F35" s="27"/>
    </row>
    <row r="36" spans="1:6" s="31" customFormat="1" ht="56.25" customHeight="1" x14ac:dyDescent="0.25">
      <c r="A36" s="15">
        <v>3</v>
      </c>
      <c r="B36" s="16" t="s">
        <v>114</v>
      </c>
      <c r="C36" s="15" t="s">
        <v>76</v>
      </c>
      <c r="D36" s="19"/>
      <c r="E36" s="20"/>
      <c r="F36" s="27"/>
    </row>
    <row r="37" spans="1:6" s="32" customFormat="1" ht="43.5" customHeight="1" x14ac:dyDescent="0.25">
      <c r="A37" s="15">
        <v>4</v>
      </c>
      <c r="B37" s="16" t="s">
        <v>115</v>
      </c>
      <c r="C37" s="15" t="s">
        <v>76</v>
      </c>
      <c r="D37" s="19"/>
      <c r="E37" s="20"/>
      <c r="F37" s="27"/>
    </row>
    <row r="38" spans="1:6" s="32" customFormat="1" ht="19.8" customHeight="1" x14ac:dyDescent="0.25">
      <c r="A38" s="15">
        <v>5</v>
      </c>
      <c r="B38" s="16" t="s">
        <v>75</v>
      </c>
      <c r="C38" s="15" t="s">
        <v>11</v>
      </c>
      <c r="D38" s="19"/>
      <c r="E38" s="20"/>
      <c r="F38" s="27"/>
    </row>
    <row r="39" spans="1:6" s="32" customFormat="1" ht="26.4" customHeight="1" x14ac:dyDescent="0.25">
      <c r="A39" s="15">
        <v>6</v>
      </c>
      <c r="B39" s="16" t="s">
        <v>40</v>
      </c>
      <c r="C39" s="15" t="s">
        <v>76</v>
      </c>
      <c r="D39" s="19"/>
      <c r="E39" s="20"/>
      <c r="F39" s="27"/>
    </row>
    <row r="40" spans="1:6" ht="14.4" customHeight="1" x14ac:dyDescent="0.3">
      <c r="A40" s="18" t="s">
        <v>39</v>
      </c>
      <c r="B40" s="18"/>
      <c r="C40" s="18"/>
      <c r="D40" s="19">
        <f>E40*F40*12</f>
        <v>28364.256000000001</v>
      </c>
      <c r="E40" s="20">
        <v>0.54</v>
      </c>
      <c r="F40" s="27">
        <f>F4</f>
        <v>4377.2</v>
      </c>
    </row>
    <row r="41" spans="1:6" ht="39.6" x14ac:dyDescent="0.3">
      <c r="A41" s="6" t="s">
        <v>6</v>
      </c>
      <c r="B41" s="7" t="s">
        <v>97</v>
      </c>
      <c r="C41" s="6" t="s">
        <v>76</v>
      </c>
      <c r="D41" s="19"/>
      <c r="E41" s="20"/>
      <c r="F41" s="27"/>
    </row>
    <row r="42" spans="1:6" ht="14.4" customHeight="1" x14ac:dyDescent="0.3">
      <c r="A42" s="18" t="s">
        <v>41</v>
      </c>
      <c r="B42" s="18"/>
      <c r="C42" s="18"/>
      <c r="D42" s="19">
        <f>E42*F42*12</f>
        <v>57779.040000000001</v>
      </c>
      <c r="E42" s="20">
        <v>1.1000000000000001</v>
      </c>
      <c r="F42" s="27">
        <f>F4</f>
        <v>4377.2</v>
      </c>
    </row>
    <row r="43" spans="1:6" ht="43.2" customHeight="1" x14ac:dyDescent="0.3">
      <c r="A43" s="6" t="s">
        <v>6</v>
      </c>
      <c r="B43" s="7" t="s">
        <v>71</v>
      </c>
      <c r="C43" s="6" t="s">
        <v>11</v>
      </c>
      <c r="D43" s="19"/>
      <c r="E43" s="20"/>
      <c r="F43" s="27"/>
    </row>
    <row r="44" spans="1:6" ht="26.4" x14ac:dyDescent="0.3">
      <c r="A44" s="6" t="s">
        <v>9</v>
      </c>
      <c r="B44" s="7" t="s">
        <v>42</v>
      </c>
      <c r="C44" s="6" t="s">
        <v>76</v>
      </c>
      <c r="D44" s="19"/>
      <c r="E44" s="20"/>
      <c r="F44" s="27"/>
    </row>
    <row r="45" spans="1:6" x14ac:dyDescent="0.3">
      <c r="A45" s="6" t="s">
        <v>12</v>
      </c>
      <c r="B45" s="7" t="s">
        <v>77</v>
      </c>
      <c r="C45" s="6" t="s">
        <v>11</v>
      </c>
      <c r="D45" s="19"/>
      <c r="E45" s="20"/>
      <c r="F45" s="27"/>
    </row>
    <row r="46" spans="1:6" ht="26.4" x14ac:dyDescent="0.3">
      <c r="A46" s="6" t="s">
        <v>14</v>
      </c>
      <c r="B46" s="7" t="s">
        <v>98</v>
      </c>
      <c r="C46" s="6" t="s">
        <v>96</v>
      </c>
      <c r="D46" s="19"/>
      <c r="E46" s="20"/>
      <c r="F46" s="27"/>
    </row>
    <row r="47" spans="1:6" ht="42.6" customHeight="1" x14ac:dyDescent="0.3">
      <c r="A47" s="6" t="s">
        <v>15</v>
      </c>
      <c r="B47" s="7" t="s">
        <v>78</v>
      </c>
      <c r="C47" s="6" t="s">
        <v>76</v>
      </c>
      <c r="D47" s="19"/>
      <c r="E47" s="20"/>
      <c r="F47" s="27"/>
    </row>
    <row r="48" spans="1:6" ht="14.4" customHeight="1" x14ac:dyDescent="0.3">
      <c r="A48" s="18" t="s">
        <v>43</v>
      </c>
      <c r="B48" s="18"/>
      <c r="C48" s="18"/>
      <c r="D48" s="19">
        <f>E48*F48*12</f>
        <v>57779.040000000001</v>
      </c>
      <c r="E48" s="20">
        <v>1.1000000000000001</v>
      </c>
      <c r="F48" s="27">
        <f>F4</f>
        <v>4377.2</v>
      </c>
    </row>
    <row r="49" spans="1:6" ht="66" x14ac:dyDescent="0.3">
      <c r="A49" s="6" t="s">
        <v>6</v>
      </c>
      <c r="B49" s="7" t="s">
        <v>99</v>
      </c>
      <c r="C49" s="6" t="s">
        <v>11</v>
      </c>
      <c r="D49" s="19"/>
      <c r="E49" s="20"/>
      <c r="F49" s="27"/>
    </row>
    <row r="50" spans="1:6" ht="66" x14ac:dyDescent="0.3">
      <c r="A50" s="6" t="s">
        <v>9</v>
      </c>
      <c r="B50" s="7" t="s">
        <v>79</v>
      </c>
      <c r="C50" s="6" t="s">
        <v>76</v>
      </c>
      <c r="D50" s="19"/>
      <c r="E50" s="20"/>
      <c r="F50" s="27"/>
    </row>
    <row r="51" spans="1:6" ht="26.4" x14ac:dyDescent="0.3">
      <c r="A51" s="6" t="s">
        <v>12</v>
      </c>
      <c r="B51" s="7" t="s">
        <v>100</v>
      </c>
      <c r="C51" s="6" t="s">
        <v>96</v>
      </c>
      <c r="D51" s="19"/>
      <c r="E51" s="20"/>
      <c r="F51" s="27"/>
    </row>
    <row r="52" spans="1:6" ht="39.6" x14ac:dyDescent="0.3">
      <c r="A52" s="6" t="s">
        <v>14</v>
      </c>
      <c r="B52" s="7" t="s">
        <v>80</v>
      </c>
      <c r="C52" s="1" t="s">
        <v>76</v>
      </c>
      <c r="D52" s="19"/>
      <c r="E52" s="20"/>
      <c r="F52" s="27"/>
    </row>
    <row r="53" spans="1:6" ht="14.4" customHeight="1" x14ac:dyDescent="0.3">
      <c r="A53" s="18" t="s">
        <v>44</v>
      </c>
      <c r="B53" s="18"/>
      <c r="C53" s="18"/>
      <c r="D53" s="18"/>
      <c r="E53" s="18"/>
    </row>
    <row r="54" spans="1:6" ht="66" x14ac:dyDescent="0.3">
      <c r="A54" s="6" t="s">
        <v>6</v>
      </c>
      <c r="B54" s="7" t="s">
        <v>45</v>
      </c>
      <c r="C54" s="1" t="s">
        <v>101</v>
      </c>
      <c r="D54" s="19">
        <f>E54*F54*12</f>
        <v>166508.68799999997</v>
      </c>
      <c r="E54" s="21">
        <v>3.17</v>
      </c>
      <c r="F54" s="27">
        <f>F4</f>
        <v>4377.2</v>
      </c>
    </row>
    <row r="55" spans="1:6" ht="26.4" x14ac:dyDescent="0.3">
      <c r="A55" s="6" t="s">
        <v>9</v>
      </c>
      <c r="B55" s="7" t="s">
        <v>46</v>
      </c>
      <c r="C55" s="1" t="s">
        <v>47</v>
      </c>
      <c r="D55" s="19"/>
      <c r="E55" s="21"/>
      <c r="F55" s="28"/>
    </row>
    <row r="56" spans="1:6" ht="14.4" customHeight="1" x14ac:dyDescent="0.3">
      <c r="A56" s="18" t="s">
        <v>48</v>
      </c>
      <c r="B56" s="18"/>
      <c r="C56" s="18"/>
      <c r="D56" s="18"/>
      <c r="E56" s="18"/>
    </row>
    <row r="57" spans="1:6" ht="66" x14ac:dyDescent="0.3">
      <c r="A57" s="6" t="s">
        <v>6</v>
      </c>
      <c r="B57" s="7" t="s">
        <v>49</v>
      </c>
      <c r="C57" s="1" t="s">
        <v>50</v>
      </c>
      <c r="D57" s="19">
        <f>E57*F57*12</f>
        <v>228489.83999999997</v>
      </c>
      <c r="E57" s="21">
        <v>4.3499999999999996</v>
      </c>
      <c r="F57" s="27">
        <f>F4</f>
        <v>4377.2</v>
      </c>
    </row>
    <row r="58" spans="1:6" ht="66" x14ac:dyDescent="0.3">
      <c r="A58" s="6" t="s">
        <v>9</v>
      </c>
      <c r="B58" s="7" t="s">
        <v>51</v>
      </c>
      <c r="C58" s="1" t="s">
        <v>50</v>
      </c>
      <c r="D58" s="19"/>
      <c r="E58" s="21"/>
      <c r="F58" s="28"/>
    </row>
    <row r="59" spans="1:6" ht="66" x14ac:dyDescent="0.3">
      <c r="A59" s="21" t="s">
        <v>12</v>
      </c>
      <c r="B59" s="7" t="s">
        <v>52</v>
      </c>
      <c r="C59" s="21" t="s">
        <v>53</v>
      </c>
      <c r="D59" s="19"/>
      <c r="E59" s="21"/>
      <c r="F59" s="28"/>
    </row>
    <row r="60" spans="1:6" ht="26.4" x14ac:dyDescent="0.3">
      <c r="A60" s="21"/>
      <c r="B60" s="7" t="s">
        <v>54</v>
      </c>
      <c r="C60" s="21"/>
      <c r="D60" s="19"/>
      <c r="E60" s="21"/>
      <c r="F60" s="28"/>
    </row>
    <row r="61" spans="1:6" ht="14.4" customHeight="1" x14ac:dyDescent="0.3">
      <c r="A61" s="21"/>
      <c r="B61" s="30" t="s">
        <v>55</v>
      </c>
      <c r="C61" s="21"/>
      <c r="D61" s="19"/>
      <c r="E61" s="21"/>
      <c r="F61" s="28"/>
    </row>
    <row r="62" spans="1:6" x14ac:dyDescent="0.3">
      <c r="A62" s="21"/>
      <c r="B62" s="30"/>
      <c r="C62" s="21"/>
      <c r="D62" s="19"/>
      <c r="E62" s="21"/>
      <c r="F62" s="28"/>
    </row>
    <row r="63" spans="1:6" ht="66" x14ac:dyDescent="0.3">
      <c r="A63" s="21"/>
      <c r="B63" s="7" t="s">
        <v>56</v>
      </c>
      <c r="C63" s="21"/>
      <c r="D63" s="19"/>
      <c r="E63" s="21"/>
      <c r="F63" s="28"/>
    </row>
    <row r="64" spans="1:6" ht="52.8" x14ac:dyDescent="0.3">
      <c r="A64" s="21"/>
      <c r="B64" s="7" t="s">
        <v>57</v>
      </c>
      <c r="C64" s="21"/>
      <c r="D64" s="19"/>
      <c r="E64" s="21"/>
      <c r="F64" s="28"/>
    </row>
    <row r="65" spans="1:6" ht="79.2" x14ac:dyDescent="0.3">
      <c r="A65" s="6" t="s">
        <v>14</v>
      </c>
      <c r="B65" s="7" t="s">
        <v>102</v>
      </c>
      <c r="C65" s="1" t="s">
        <v>58</v>
      </c>
      <c r="D65" s="19"/>
      <c r="E65" s="21"/>
      <c r="F65" s="28"/>
    </row>
    <row r="66" spans="1:6" ht="39.6" x14ac:dyDescent="0.3">
      <c r="A66" s="6" t="s">
        <v>15</v>
      </c>
      <c r="B66" s="7" t="s">
        <v>103</v>
      </c>
      <c r="C66" s="6" t="s">
        <v>59</v>
      </c>
      <c r="D66" s="19"/>
      <c r="E66" s="21"/>
      <c r="F66" s="28"/>
    </row>
    <row r="67" spans="1:6" ht="66" x14ac:dyDescent="0.3">
      <c r="A67" s="6" t="s">
        <v>16</v>
      </c>
      <c r="B67" s="7" t="s">
        <v>60</v>
      </c>
      <c r="C67" s="6" t="s">
        <v>81</v>
      </c>
      <c r="D67" s="19"/>
      <c r="E67" s="21"/>
      <c r="F67" s="28"/>
    </row>
    <row r="68" spans="1:6" ht="52.8" x14ac:dyDescent="0.3">
      <c r="A68" s="6" t="s">
        <v>83</v>
      </c>
      <c r="B68" s="7" t="s">
        <v>61</v>
      </c>
      <c r="C68" s="6" t="s">
        <v>76</v>
      </c>
      <c r="D68" s="19"/>
      <c r="E68" s="21"/>
      <c r="F68" s="28"/>
    </row>
    <row r="69" spans="1:6" ht="79.2" x14ac:dyDescent="0.3">
      <c r="A69" s="6" t="s">
        <v>84</v>
      </c>
      <c r="B69" s="7" t="s">
        <v>104</v>
      </c>
      <c r="C69" s="6" t="s">
        <v>105</v>
      </c>
      <c r="D69" s="19"/>
      <c r="E69" s="21"/>
      <c r="F69" s="28"/>
    </row>
    <row r="70" spans="1:6" ht="105.6" x14ac:dyDescent="0.3">
      <c r="A70" s="6" t="s">
        <v>86</v>
      </c>
      <c r="B70" s="7" t="s">
        <v>106</v>
      </c>
      <c r="C70" s="6" t="s">
        <v>62</v>
      </c>
      <c r="D70" s="19"/>
      <c r="E70" s="21"/>
      <c r="F70" s="28"/>
    </row>
    <row r="71" spans="1:6" ht="52.8" x14ac:dyDescent="0.3">
      <c r="A71" s="6" t="s">
        <v>87</v>
      </c>
      <c r="B71" s="7" t="s">
        <v>70</v>
      </c>
      <c r="C71" s="6" t="s">
        <v>63</v>
      </c>
      <c r="D71" s="19"/>
      <c r="E71" s="21"/>
      <c r="F71" s="28"/>
    </row>
    <row r="72" spans="1:6" ht="26.4" x14ac:dyDescent="0.3">
      <c r="A72" s="6" t="s">
        <v>88</v>
      </c>
      <c r="B72" s="7" t="s">
        <v>64</v>
      </c>
      <c r="C72" s="6" t="s">
        <v>65</v>
      </c>
      <c r="D72" s="19"/>
      <c r="E72" s="21"/>
      <c r="F72" s="28"/>
    </row>
    <row r="73" spans="1:6" ht="39.6" x14ac:dyDescent="0.3">
      <c r="A73" s="6" t="s">
        <v>89</v>
      </c>
      <c r="B73" s="7" t="s">
        <v>66</v>
      </c>
      <c r="C73" s="6" t="s">
        <v>67</v>
      </c>
      <c r="D73" s="19"/>
      <c r="E73" s="21"/>
      <c r="F73" s="28"/>
    </row>
    <row r="74" spans="1:6" ht="92.4" x14ac:dyDescent="0.3">
      <c r="A74" s="6" t="s">
        <v>90</v>
      </c>
      <c r="B74" s="7" t="s">
        <v>68</v>
      </c>
      <c r="C74" s="6" t="s">
        <v>69</v>
      </c>
      <c r="D74" s="19"/>
      <c r="E74" s="21"/>
      <c r="F74" s="28"/>
    </row>
    <row r="75" spans="1:6" ht="39.6" x14ac:dyDescent="0.3">
      <c r="A75" s="6" t="s">
        <v>91</v>
      </c>
      <c r="B75" s="7" t="s">
        <v>107</v>
      </c>
      <c r="C75" s="6" t="s">
        <v>76</v>
      </c>
      <c r="D75" s="22"/>
      <c r="E75" s="23"/>
      <c r="F75" s="29"/>
    </row>
    <row r="76" spans="1:6" ht="52.8" x14ac:dyDescent="0.3">
      <c r="A76" s="6" t="s">
        <v>91</v>
      </c>
      <c r="B76" s="7" t="s">
        <v>82</v>
      </c>
      <c r="C76" s="6" t="s">
        <v>65</v>
      </c>
      <c r="D76" s="22"/>
      <c r="E76" s="23"/>
      <c r="F76" s="29"/>
    </row>
    <row r="77" spans="1:6" x14ac:dyDescent="0.3">
      <c r="A77" s="1"/>
      <c r="B77" s="25" t="s">
        <v>108</v>
      </c>
      <c r="C77" s="26"/>
      <c r="E77" s="9">
        <f>E4+E10+E15+E28+E40+E42+E48+E54+E57+E33</f>
        <v>18.399999999999999</v>
      </c>
    </row>
    <row r="78" spans="1:6" x14ac:dyDescent="0.3">
      <c r="A78" s="1"/>
      <c r="B78" s="25" t="s">
        <v>110</v>
      </c>
      <c r="C78" s="26"/>
      <c r="D78" s="11">
        <f>D4+D10+D15+D28+D40+D42+D48+D54+D57+D33</f>
        <v>966485.75999999978</v>
      </c>
      <c r="E78" s="9"/>
      <c r="F78" s="14">
        <f>4377.2*E77*12</f>
        <v>966485.76</v>
      </c>
    </row>
    <row r="79" spans="1:6" x14ac:dyDescent="0.3">
      <c r="B79" s="8"/>
      <c r="C79" s="8"/>
      <c r="D79" s="12"/>
      <c r="E79" s="8"/>
    </row>
    <row r="80" spans="1:6" x14ac:dyDescent="0.3">
      <c r="B80" s="4"/>
    </row>
    <row r="81" spans="2:2" x14ac:dyDescent="0.3">
      <c r="B81" s="5"/>
    </row>
  </sheetData>
  <mergeCells count="49">
    <mergeCell ref="A33:C33"/>
    <mergeCell ref="D33:D39"/>
    <mergeCell ref="E33:E39"/>
    <mergeCell ref="F33:F39"/>
    <mergeCell ref="B77:C77"/>
    <mergeCell ref="B78:C78"/>
    <mergeCell ref="F4:F8"/>
    <mergeCell ref="F10:F13"/>
    <mergeCell ref="F15:F26"/>
    <mergeCell ref="F28:F32"/>
    <mergeCell ref="F40:F41"/>
    <mergeCell ref="F42:F47"/>
    <mergeCell ref="F48:F52"/>
    <mergeCell ref="F54:F55"/>
    <mergeCell ref="F57:F76"/>
    <mergeCell ref="A56:E56"/>
    <mergeCell ref="A59:A64"/>
    <mergeCell ref="C59:C64"/>
    <mergeCell ref="B61:B62"/>
    <mergeCell ref="E57:E76"/>
    <mergeCell ref="D57:D76"/>
    <mergeCell ref="A48:C48"/>
    <mergeCell ref="D48:D52"/>
    <mergeCell ref="E48:E52"/>
    <mergeCell ref="A53:E53"/>
    <mergeCell ref="D54:D55"/>
    <mergeCell ref="E54:E55"/>
    <mergeCell ref="A40:C40"/>
    <mergeCell ref="D40:D41"/>
    <mergeCell ref="E40:E41"/>
    <mergeCell ref="A42:C42"/>
    <mergeCell ref="D42:D47"/>
    <mergeCell ref="E42:E47"/>
    <mergeCell ref="D10:D13"/>
    <mergeCell ref="E10:E13"/>
    <mergeCell ref="A1:E1"/>
    <mergeCell ref="A3:E3"/>
    <mergeCell ref="D4:D8"/>
    <mergeCell ref="E4:E8"/>
    <mergeCell ref="A9:E9"/>
    <mergeCell ref="A27:E27"/>
    <mergeCell ref="A28:C28"/>
    <mergeCell ref="D28:D32"/>
    <mergeCell ref="E28:E32"/>
    <mergeCell ref="A14:E14"/>
    <mergeCell ref="A15:C15"/>
    <mergeCell ref="D15:D26"/>
    <mergeCell ref="E15:E26"/>
    <mergeCell ref="A20:C20"/>
  </mergeCells>
  <pageMargins left="0.70866141732283472" right="0.70866141732283472" top="0.74803149606299213" bottom="0.74803149606299213" header="0.31496062992125984" footer="0.31496062992125984"/>
  <pageSetup paperSize="9" scale="9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2022-04-19T00:59:55Z</cp:lastPrinted>
  <dcterms:created xsi:type="dcterms:W3CDTF">2018-12-12T04:56:30Z</dcterms:created>
  <dcterms:modified xsi:type="dcterms:W3CDTF">2024-01-11T01:48:20Z</dcterms:modified>
</cp:coreProperties>
</file>