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11AF623F-57DB-4BBF-B1DD-379D1337A12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B13" i="1"/>
  <c r="B15" i="1" s="1"/>
  <c r="H7" i="1"/>
  <c r="G7" i="1"/>
  <c r="D7" i="1"/>
  <c r="C7" i="1"/>
  <c r="B7" i="1"/>
</calcChain>
</file>

<file path=xl/sharedStrings.xml><?xml version="1.0" encoding="utf-8"?>
<sst xmlns="http://schemas.openxmlformats.org/spreadsheetml/2006/main" count="20" uniqueCount="20">
  <si>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</si>
  <si>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</si>
  <si>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</si>
  <si>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</si>
  <si>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</si>
  <si>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</si>
  <si>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</si>
  <si>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</si>
  <si>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</si>
  <si>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КИРОВА, дом 140</t>
  </si>
  <si>
    <t>О.С.В. на содержание о/и</t>
  </si>
  <si>
    <t>Плата за содержание о/и МКД</t>
  </si>
  <si>
    <t>Плата за услуги УК Концепт-1</t>
  </si>
  <si>
    <t>Т/э на подогрев ХВ для ГВ на сод.о/и</t>
  </si>
  <si>
    <t>ХВ для нагрева ГВ на содержание о/и</t>
  </si>
  <si>
    <t>ХВ на сод о/и</t>
  </si>
  <si>
    <t>эл/эн. содержание о/и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</si>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</sst>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5"/>
  <sheetViews>
    <sheetView tabSelected="1" workbookViewId="0">
      <selection activeCell="K12" sqref="K12"/>
    </sheetView>
  </sheetViews>
  <sheetFormatPr defaultColWidth="10.5" defaultRowHeight="11.45" customHeight="1" outlineLevelRow="1" x14ac:dyDescent="0.2"/>
  <cols>
    <col min="1" max="1" width="44" style="1" customWidth="1"/>
    <col min="2" max="2" width="15.33203125" style="1" customWidth="1"/>
    <col min="3" max="3" width="16.6640625" style="1" customWidth="1"/>
    <col min="4" max="4" width="16.83203125" style="1" customWidth="1"/>
    <col min="5" max="5" width="16.5" style="1" customWidth="1"/>
    <col min="6" max="6" width="9.6640625" style="1" customWidth="1"/>
    <col min="7" max="7" width="16.3320312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7" t="s">
        <v>19</v>
      </c>
      <c r="B2" s="17"/>
      <c r="C2" s="17"/>
      <c r="D2" s="17"/>
      <c r="E2" s="17"/>
      <c r="F2" s="17"/>
      <c r="G2" s="17"/>
      <c r="H2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8" t="s">
        <v>9</v>
      </c>
      <c r="B5" s="9"/>
      <c r="C5" s="9"/>
      <c r="D5" s="9"/>
      <c r="E5" s="9"/>
      <c r="F5" s="10"/>
      <c r="G5" s="9"/>
      <c r="H5" s="9"/>
    </row>
    <row r="6" spans="1:8" ht="11.1" customHeight="1" outlineLevel="1" x14ac:dyDescent="0.2">
      <c r="A6" s="2" t="s">
        <v>10</v>
      </c>
      <c r="B6" s="3">
        <v>1244.98</v>
      </c>
      <c r="C6" s="3">
        <v>15735.16</v>
      </c>
      <c r="D6" s="3">
        <v>15735.16</v>
      </c>
      <c r="E6" s="4"/>
      <c r="F6" s="4"/>
      <c r="G6" s="3">
        <v>14845.79</v>
      </c>
      <c r="H6" s="3">
        <v>2134.35</v>
      </c>
    </row>
    <row r="7" spans="1:8" ht="11.1" customHeight="1" outlineLevel="1" x14ac:dyDescent="0.2">
      <c r="A7" s="2" t="s">
        <v>11</v>
      </c>
      <c r="B7" s="3">
        <f>219228.46+976236.19</f>
        <v>1195464.6499999999</v>
      </c>
      <c r="C7" s="3">
        <f>1091295.68+493663.52</f>
        <v>1584959.2</v>
      </c>
      <c r="D7" s="3">
        <f>1091295.68+493663.52</f>
        <v>1584959.2</v>
      </c>
      <c r="E7" s="4"/>
      <c r="F7" s="4"/>
      <c r="G7" s="3">
        <f>1098254.49+589414.61</f>
        <v>1687669.1</v>
      </c>
      <c r="H7" s="3">
        <f>B7+C7-G7</f>
        <v>1092754.7499999995</v>
      </c>
    </row>
    <row r="8" spans="1:8" ht="11.1" customHeight="1" outlineLevel="1" x14ac:dyDescent="0.2">
      <c r="A8" s="2" t="s">
        <v>12</v>
      </c>
      <c r="B8" s="3">
        <v>44601.21</v>
      </c>
      <c r="C8" s="3">
        <v>209847.33</v>
      </c>
      <c r="D8" s="3">
        <v>209847.33</v>
      </c>
      <c r="E8" s="4"/>
      <c r="F8" s="4"/>
      <c r="G8" s="3">
        <v>210544.14</v>
      </c>
      <c r="H8" s="3">
        <v>43904.4</v>
      </c>
    </row>
    <row r="9" spans="1:8" ht="11.1" customHeight="1" outlineLevel="1" x14ac:dyDescent="0.2">
      <c r="A9" s="2" t="s">
        <v>13</v>
      </c>
      <c r="B9" s="3">
        <v>7360.56</v>
      </c>
      <c r="C9" s="3">
        <v>44631.82</v>
      </c>
      <c r="D9" s="3">
        <v>44631.82</v>
      </c>
      <c r="E9" s="4"/>
      <c r="F9" s="4"/>
      <c r="G9" s="3">
        <v>44046.07</v>
      </c>
      <c r="H9" s="3">
        <v>7946.31</v>
      </c>
    </row>
    <row r="10" spans="1:8" ht="11.1" customHeight="1" outlineLevel="1" x14ac:dyDescent="0.2">
      <c r="A10" s="2" t="s">
        <v>14</v>
      </c>
      <c r="B10" s="5">
        <v>904.38</v>
      </c>
      <c r="C10" s="3">
        <v>5000.95</v>
      </c>
      <c r="D10" s="3">
        <v>5000.95</v>
      </c>
      <c r="E10" s="4"/>
      <c r="F10" s="4"/>
      <c r="G10" s="3">
        <v>4976.28</v>
      </c>
      <c r="H10" s="5">
        <v>929.05</v>
      </c>
    </row>
    <row r="11" spans="1:8" ht="11.1" customHeight="1" outlineLevel="1" x14ac:dyDescent="0.2">
      <c r="A11" s="2" t="s">
        <v>15</v>
      </c>
      <c r="B11" s="5">
        <v>906.84</v>
      </c>
      <c r="C11" s="3">
        <v>5000.95</v>
      </c>
      <c r="D11" s="3">
        <v>5000.95</v>
      </c>
      <c r="E11" s="4"/>
      <c r="F11" s="4"/>
      <c r="G11" s="3">
        <v>4976.26</v>
      </c>
      <c r="H11" s="5">
        <v>931.53</v>
      </c>
    </row>
    <row r="12" spans="1:8" ht="11.1" customHeight="1" outlineLevel="1" x14ac:dyDescent="0.2">
      <c r="A12" s="2" t="s">
        <v>16</v>
      </c>
      <c r="B12" s="3">
        <v>6850.47</v>
      </c>
      <c r="C12" s="3">
        <v>136640.39000000001</v>
      </c>
      <c r="D12" s="3">
        <v>87188.42</v>
      </c>
      <c r="E12" s="3">
        <v>49451.97</v>
      </c>
      <c r="F12" s="4"/>
      <c r="G12" s="3">
        <v>122543.34</v>
      </c>
      <c r="H12" s="3">
        <v>20947.52</v>
      </c>
    </row>
    <row r="13" spans="1:8" s="7" customFormat="1" ht="12.95" customHeight="1" x14ac:dyDescent="0.2">
      <c r="A13" s="11" t="s">
        <v>0</v>
      </c>
      <c r="B13" s="12">
        <f>SUM(B6:B12)</f>
        <v>1257333.0899999999</v>
      </c>
      <c r="C13" s="12">
        <f t="shared" ref="C13:H13" si="0">SUM(C6:C12)</f>
        <v>2001815.7999999998</v>
      </c>
      <c r="D13" s="12">
        <f t="shared" si="0"/>
        <v>1952363.8299999998</v>
      </c>
      <c r="E13" s="12">
        <f t="shared" si="0"/>
        <v>49451.97</v>
      </c>
      <c r="F13" s="12">
        <f t="shared" si="0"/>
        <v>0</v>
      </c>
      <c r="G13" s="12">
        <f t="shared" si="0"/>
        <v>2089600.9800000004</v>
      </c>
      <c r="H13" s="12">
        <f t="shared" si="0"/>
        <v>1169547.9099999997</v>
      </c>
    </row>
    <row r="15" spans="1:8" s="16" customFormat="1" ht="11.45" customHeight="1" x14ac:dyDescent="0.2">
      <c r="A15" s="13" t="s">
        <v>17</v>
      </c>
      <c r="B15" s="14">
        <f>G13/(B13+C13)*100</f>
        <v>64.114928483675399</v>
      </c>
      <c r="C15" s="15" t="s">
        <v>18</v>
      </c>
      <c r="D15" s="15"/>
      <c r="E15" s="15"/>
      <c r="F15" s="15"/>
      <c r="G15" s="15"/>
    </row>
  </sheetData>
  <mergeCells count="1">
    <mergeCell ref="A2:G2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2024-02-19T00:25:41Z</dcterms:modified>
</cp:coreProperties>
</file>