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23040" windowHeight="9192"/>
  </bookViews>
  <sheets>
    <sheet name="50 лет Комсомола 119 А кор-2 " sheetId="2" r:id="rId1"/>
  </sheets>
  <definedNames>
    <definedName name="_xlnm.Print_Area" localSheetId="0">'50 лет Комсомола 119 А кор-2 '!$A$1:$H$86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4" i="2" l="1"/>
  <c r="H82" i="2"/>
  <c r="H64" i="2"/>
  <c r="H61" i="2"/>
  <c r="H56" i="2"/>
  <c r="H50" i="2"/>
  <c r="H48" i="2"/>
  <c r="H43" i="2"/>
  <c r="H41" i="2"/>
  <c r="H28" i="2"/>
  <c r="H26" i="2"/>
  <c r="H23" i="2"/>
  <c r="H21" i="2"/>
  <c r="H16" i="2"/>
  <c r="H86" i="2" l="1"/>
  <c r="E85" i="2"/>
  <c r="G86" i="2" s="1"/>
  <c r="G84" i="2"/>
  <c r="D84" i="2" s="1"/>
  <c r="G82" i="2"/>
  <c r="D82" i="2"/>
  <c r="G64" i="2"/>
  <c r="D64" i="2"/>
  <c r="G61" i="2"/>
  <c r="D61" i="2" s="1"/>
  <c r="G56" i="2"/>
  <c r="D56" i="2"/>
  <c r="G50" i="2"/>
  <c r="D50" i="2"/>
  <c r="G48" i="2"/>
  <c r="D48" i="2"/>
  <c r="G43" i="2"/>
  <c r="D43" i="2"/>
  <c r="G41" i="2"/>
  <c r="D41" i="2"/>
  <c r="G28" i="2"/>
  <c r="D28" i="2"/>
  <c r="G26" i="2"/>
  <c r="D26" i="2"/>
  <c r="G23" i="2"/>
  <c r="D23" i="2"/>
  <c r="G21" i="2"/>
  <c r="D21" i="2"/>
  <c r="D16" i="2"/>
  <c r="D86" i="2" s="1"/>
  <c r="D11" i="2" l="1"/>
</calcChain>
</file>

<file path=xl/sharedStrings.xml><?xml version="1.0" encoding="utf-8"?>
<sst xmlns="http://schemas.openxmlformats.org/spreadsheetml/2006/main" count="142" uniqueCount="118">
  <si>
    <t>Год постройки</t>
  </si>
  <si>
    <t>Площадь лестничных клеток, тамбуров,  кв.м.</t>
  </si>
  <si>
    <t>2041-2043</t>
  </si>
  <si>
    <t>Площадь прочих помещений общего пользования, кв.м.</t>
  </si>
  <si>
    <t>Общая площадь жилых помещений МКД, кв.м.</t>
  </si>
  <si>
    <t xml:space="preserve"> Отчет о выполненных работах и оказанных услугах по содержанию общего имущества </t>
  </si>
  <si>
    <r>
      <t xml:space="preserve">                                                     за период </t>
    </r>
    <r>
      <rPr>
        <b/>
        <sz val="10"/>
        <color indexed="8"/>
        <rFont val="Times New Roman"/>
        <family val="1"/>
        <charset val="204"/>
      </rPr>
      <t>с 01 января по 31 декабря 2023 года</t>
    </r>
  </si>
  <si>
    <t>Планируемый срок капитального ремонта в соответствии с региональной программой</t>
  </si>
  <si>
    <t>крыша, ВДИС, фасад,подвал,фундамент</t>
  </si>
  <si>
    <r>
      <t xml:space="preserve">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119 А корпус 2 по ул. 50 лет Комсомола  города Белогорск </t>
    </r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</si>
  <si>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</si>
  <si>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</si>
  <si>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</si>
  <si>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</si>
  <si>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</si>
  <si>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</si>
  <si>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</si>
  <si>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</si>
  <si>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</si>
  <si>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</si>
  <si>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</si>
  <si>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</si>
  <si>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</si>
  <si>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</si>
  <si>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</si>
  <si>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</si>
  <si>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</si>
  <si>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</si>
  <si>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</si>
  <si>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</si>
  <si>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</si>
  <si>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</si>
  <si>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</si>
  <si>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</si>
  <si>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</si>
  <si>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</si>
  <si>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</si>
  <si>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</si>
  <si>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</si>
  <si>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</si>
  <si>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</si>
  <si>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</si>
  <si>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</si>
  <si>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</si>
  <si>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</si>
  <si>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</si>
  <si>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</si>
  <si>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</si>
  <si>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</si>
  <si>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</si>
  <si>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</si>
  <si>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</si>
  <si>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</si>
  <si>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</si>
  <si>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</si>
  <si>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</si>
  <si>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</si>
  <si>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</si>
  <si>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</si>
  <si>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</si>
  <si>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</si>
  <si>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</si>
  <si>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</si>
  <si>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</si>
  <si>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</si>
  <si>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</si>
  <si>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</si>
  <si>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</si>
  <si>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</si>
  <si>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</si>
  <si>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</si>
  <si>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</si>
  <si>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</si>
  <si>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</si>
  <si>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</si>
  <si>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</si>
  <si>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</si>
  <si>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</si>
  <si>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</si>
  <si>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</si>
  <si>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</si>
  <si>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</si>
  <si>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</si>
  <si>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</si>
  <si>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</si>
  <si>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</si>
  <si>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</si>
  <si>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</si>
  <si>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</si>
  <si>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</si>
  <si>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</si>
  <si>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</si>
  <si>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</si>
  <si>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</si>
  <si>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</si>
  <si>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</si>
  <si>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</si>
  <si>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</si>
  <si>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</si>
  <si>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</si>
  <si>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</si>
  <si>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</si>
  <si>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</si>
  <si>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</si>
  <si>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</si>
  <si>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</si>
  <si>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</si>
  <si>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</si>
  <si>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май- октябрь</t>
  </si>
  <si>
    <t>Всего в месяц руб. за 1 кв.м.</t>
  </si>
  <si>
    <t>Всего за 998,3кв.м.</t>
  </si>
  <si>
    <t>Плановая стоимость работ и услуг на  2023 г., руб.</t>
  </si>
  <si>
    <t>Фактическое выполнение работ и  услуг в 2023 г., руб.</t>
  </si>
  <si>
    <t>Ремонт отмостки - 20 м2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</si>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</sst>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1" applyFont="1" applyAlignment="1">
      <alignment horizontal="center"/>
    </xf>
    <xf numFmtId="1" fontId="2" fillId="0" borderId="0" xfId="1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/>
    </xf>
    <xf numFmtId="0" fontId="2" fillId="0" borderId="0" xfId="1" applyFont="1" applyBorder="1" applyAlignment="1">
      <alignment horizontal="center"/>
    </xf>
    <xf numFmtId="2" fontId="2" fillId="0" borderId="0" xfId="1" applyNumberFormat="1" applyFont="1" applyFill="1" applyBorder="1" applyAlignment="1">
      <alignment horizontal="center" vertical="center"/>
    </xf>
    <xf numFmtId="0" fontId="2" fillId="0" borderId="0" xfId="0" applyFont="1" applyFill="1" applyAlignment="1"/>
    <xf numFmtId="2" fontId="2" fillId="0" borderId="0" xfId="1" applyNumberFormat="1" applyFont="1" applyFill="1" applyAlignment="1">
      <alignment horizontal="right" vertical="center"/>
    </xf>
    <xf numFmtId="2" fontId="2" fillId="0" borderId="0" xfId="1" applyNumberFormat="1" applyFont="1" applyFill="1" applyBorder="1" applyAlignment="1">
      <alignment horizontal="right" vertical="center"/>
    </xf>
    <xf numFmtId="0" fontId="2" fillId="0" borderId="0" xfId="1" applyFont="1"/>
    <xf numFmtId="4" fontId="2" fillId="0" borderId="0" xfId="0" applyNumberFormat="1" applyFont="1"/>
    <xf numFmtId="0" fontId="2" fillId="0" borderId="0" xfId="0" applyFont="1"/>
    <xf numFmtId="0" fontId="2" fillId="0" borderId="0" xfId="1" applyFont="1" applyBorder="1"/>
    <xf numFmtId="0" fontId="2" fillId="0" borderId="0" xfId="0" applyFont="1" applyAlignment="1">
      <alignment horizontal="center"/>
    </xf>
    <xf numFmtId="2" fontId="2" fillId="0" borderId="0" xfId="1" applyNumberFormat="1" applyFont="1" applyFill="1" applyAlignment="1">
      <alignment horizontal="left"/>
    </xf>
    <xf numFmtId="0" fontId="2" fillId="0" borderId="0" xfId="1" applyFont="1" applyBorder="1" applyAlignment="1">
      <alignment horizontal="left"/>
    </xf>
    <xf numFmtId="0" fontId="2" fillId="0" borderId="0" xfId="0" applyFont="1" applyAlignment="1">
      <alignment horizontal="left"/>
    </xf>
    <xf numFmtId="4" fontId="2" fillId="0" borderId="0" xfId="1" applyNumberFormat="1" applyFont="1" applyFill="1" applyAlignment="1">
      <alignment horizontal="center" vertical="center"/>
    </xf>
    <xf numFmtId="2" fontId="2" fillId="0" borderId="0" xfId="1" applyNumberFormat="1" applyFont="1" applyFill="1" applyAlignment="1">
      <alignment horizontal="right"/>
    </xf>
    <xf numFmtId="1" fontId="2" fillId="0" borderId="0" xfId="1" applyNumberFormat="1" applyFont="1" applyFill="1" applyAlignment="1">
      <alignment horizontal="center"/>
    </xf>
    <xf numFmtId="2" fontId="2" fillId="2" borderId="0" xfId="1" applyNumberFormat="1" applyFont="1" applyFill="1" applyAlignment="1">
      <alignment horizontal="center" vertical="center"/>
    </xf>
    <xf numFmtId="0" fontId="2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/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2" fontId="5" fillId="0" borderId="0" xfId="0" applyNumberFormat="1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top" wrapText="1"/>
    </xf>
    <xf numFmtId="4" fontId="2" fillId="0" borderId="0" xfId="0" applyNumberFormat="1" applyFont="1" applyBorder="1"/>
    <xf numFmtId="0" fontId="2" fillId="0" borderId="0" xfId="0" applyFont="1" applyFill="1" applyAlignment="1">
      <alignment horizontal="right" wrapText="1"/>
    </xf>
    <xf numFmtId="0" fontId="3" fillId="0" borderId="0" xfId="1" applyFont="1" applyAlignment="1">
      <alignment horizontal="left"/>
    </xf>
    <xf numFmtId="0" fontId="3" fillId="0" borderId="0" xfId="1" applyFont="1" applyFill="1" applyAlignment="1">
      <alignment horizontal="center"/>
    </xf>
    <xf numFmtId="0" fontId="3" fillId="0" borderId="0" xfId="1" applyFont="1" applyFill="1" applyAlignment="1"/>
    <xf numFmtId="2" fontId="3" fillId="0" borderId="0" xfId="1" applyNumberFormat="1" applyFont="1" applyFill="1" applyAlignment="1"/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right" vertical="center" wrapText="1"/>
    </xf>
    <xf numFmtId="3" fontId="2" fillId="0" borderId="0" xfId="1" applyNumberFormat="1" applyFont="1" applyFill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abSelected="1" zoomScaleNormal="100" zoomScaleSheetLayoutView="100" workbookViewId="0">
      <selection activeCell="J8" sqref="J8"/>
    </sheetView>
  </sheetViews>
  <sheetFormatPr defaultRowHeight="13.2" x14ac:dyDescent="0.25"/>
  <cols>
    <col min="1" max="1" width="6" style="13" customWidth="1"/>
    <col min="2" max="2" width="44.33203125" style="16" customWidth="1"/>
    <col min="3" max="3" width="20.33203125" style="11" customWidth="1"/>
    <col min="4" max="4" width="13" style="10" customWidth="1"/>
    <col min="5" max="5" width="12.33203125" style="10" hidden="1" customWidth="1"/>
    <col min="6" max="7" width="0" style="11" hidden="1" customWidth="1"/>
    <col min="8" max="8" width="11.88671875" style="11" customWidth="1"/>
    <col min="9" max="16384" width="8.88671875" style="11"/>
  </cols>
  <sheetData>
    <row r="1" spans="1:8" s="9" customFormat="1" ht="21" customHeight="1" x14ac:dyDescent="0.25">
      <c r="A1" s="1"/>
      <c r="B1" s="38" t="s">
        <v>5</v>
      </c>
      <c r="C1" s="38"/>
      <c r="D1" s="38"/>
      <c r="E1" s="38"/>
    </row>
    <row r="2" spans="1:8" s="9" customFormat="1" x14ac:dyDescent="0.25">
      <c r="A2" s="1"/>
      <c r="B2" s="39" t="s">
        <v>9</v>
      </c>
      <c r="C2" s="40"/>
      <c r="D2" s="40"/>
      <c r="E2" s="40"/>
    </row>
    <row r="3" spans="1:8" s="9" customFormat="1" x14ac:dyDescent="0.25">
      <c r="A3" s="1"/>
      <c r="B3" s="41" t="s">
        <v>6</v>
      </c>
      <c r="C3" s="41"/>
      <c r="D3" s="41"/>
      <c r="E3" s="41"/>
    </row>
    <row r="4" spans="1:8" s="9" customFormat="1" ht="22.2" customHeight="1" x14ac:dyDescent="0.25">
      <c r="A4" s="1"/>
      <c r="B4" s="14"/>
      <c r="C4" s="18" t="s">
        <v>0</v>
      </c>
      <c r="D4" s="19">
        <v>2015</v>
      </c>
    </row>
    <row r="5" spans="1:8" ht="58.2" customHeight="1" x14ac:dyDescent="0.25">
      <c r="A5" s="6"/>
      <c r="B5" s="37" t="s">
        <v>7</v>
      </c>
      <c r="C5" s="37"/>
      <c r="D5" s="3" t="s">
        <v>2</v>
      </c>
      <c r="H5" s="21" t="s">
        <v>8</v>
      </c>
    </row>
    <row r="6" spans="1:8" s="9" customFormat="1" x14ac:dyDescent="0.25">
      <c r="A6" s="1"/>
      <c r="B6" s="14"/>
      <c r="C6" s="7" t="s">
        <v>114</v>
      </c>
      <c r="D6" s="2">
        <v>3</v>
      </c>
    </row>
    <row r="7" spans="1:8" s="9" customFormat="1" x14ac:dyDescent="0.25">
      <c r="A7" s="1"/>
      <c r="B7" s="14"/>
      <c r="C7" s="7" t="s">
        <v>115</v>
      </c>
      <c r="D7" s="2">
        <v>2</v>
      </c>
    </row>
    <row r="8" spans="1:8" s="9" customFormat="1" x14ac:dyDescent="0.25">
      <c r="A8" s="1"/>
      <c r="B8" s="14"/>
      <c r="C8" s="7" t="s">
        <v>116</v>
      </c>
      <c r="D8" s="2">
        <v>18</v>
      </c>
    </row>
    <row r="9" spans="1:8" s="9" customFormat="1" x14ac:dyDescent="0.25">
      <c r="A9" s="1"/>
      <c r="B9" s="14"/>
      <c r="C9" s="7" t="s">
        <v>4</v>
      </c>
      <c r="D9" s="20">
        <v>998.3</v>
      </c>
    </row>
    <row r="10" spans="1:8" s="12" customFormat="1" x14ac:dyDescent="0.25">
      <c r="A10" s="4"/>
      <c r="B10" s="15"/>
      <c r="C10" s="8" t="s">
        <v>1</v>
      </c>
      <c r="D10" s="5">
        <v>74.099999999999994</v>
      </c>
    </row>
    <row r="11" spans="1:8" s="12" customFormat="1" x14ac:dyDescent="0.25">
      <c r="A11" s="4"/>
      <c r="B11" s="15"/>
      <c r="C11" s="7" t="s">
        <v>3</v>
      </c>
      <c r="D11" s="17">
        <f>455.2-74.1</f>
        <v>381.1</v>
      </c>
    </row>
    <row r="12" spans="1:8" s="12" customFormat="1" x14ac:dyDescent="0.25">
      <c r="A12" s="4"/>
      <c r="B12" s="15"/>
      <c r="C12" s="7" t="s">
        <v>117</v>
      </c>
      <c r="D12" s="51">
        <v>4862</v>
      </c>
    </row>
    <row r="14" spans="1:8" s="13" customFormat="1" ht="79.8" customHeight="1" x14ac:dyDescent="0.25">
      <c r="A14" s="22" t="s">
        <v>10</v>
      </c>
      <c r="B14" s="22" t="s">
        <v>11</v>
      </c>
      <c r="C14" s="22" t="s">
        <v>12</v>
      </c>
      <c r="D14" s="22" t="s">
        <v>111</v>
      </c>
      <c r="E14" s="22" t="s">
        <v>13</v>
      </c>
      <c r="F14" s="22"/>
      <c r="G14" s="22"/>
      <c r="H14" s="22" t="s">
        <v>112</v>
      </c>
    </row>
    <row r="15" spans="1:8" x14ac:dyDescent="0.25">
      <c r="A15" s="42" t="s">
        <v>14</v>
      </c>
      <c r="B15" s="42"/>
      <c r="C15" s="42"/>
      <c r="D15" s="42"/>
      <c r="E15" s="42"/>
      <c r="G15" s="23"/>
    </row>
    <row r="16" spans="1:8" ht="95.4" customHeight="1" x14ac:dyDescent="0.25">
      <c r="A16" s="22">
        <v>1</v>
      </c>
      <c r="B16" s="24" t="s">
        <v>15</v>
      </c>
      <c r="C16" s="22" t="s">
        <v>16</v>
      </c>
      <c r="D16" s="43">
        <f>E16*G16*12</f>
        <v>14615.111999999999</v>
      </c>
      <c r="E16" s="44">
        <v>1.22</v>
      </c>
      <c r="G16" s="45">
        <v>998.3</v>
      </c>
      <c r="H16" s="43">
        <f>D16</f>
        <v>14615.111999999999</v>
      </c>
    </row>
    <row r="17" spans="1:8" ht="42.75" customHeight="1" x14ac:dyDescent="0.25">
      <c r="A17" s="22">
        <v>2</v>
      </c>
      <c r="B17" s="24" t="s">
        <v>17</v>
      </c>
      <c r="C17" s="22" t="s">
        <v>18</v>
      </c>
      <c r="D17" s="43"/>
      <c r="E17" s="44"/>
      <c r="G17" s="45"/>
      <c r="H17" s="43"/>
    </row>
    <row r="18" spans="1:8" ht="30.75" customHeight="1" x14ac:dyDescent="0.25">
      <c r="A18" s="22">
        <v>3</v>
      </c>
      <c r="B18" s="24" t="s">
        <v>19</v>
      </c>
      <c r="C18" s="22" t="s">
        <v>20</v>
      </c>
      <c r="D18" s="43"/>
      <c r="E18" s="44"/>
      <c r="G18" s="45"/>
      <c r="H18" s="43"/>
    </row>
    <row r="19" spans="1:8" ht="40.5" customHeight="1" x14ac:dyDescent="0.25">
      <c r="A19" s="22">
        <v>4</v>
      </c>
      <c r="B19" s="24" t="s">
        <v>21</v>
      </c>
      <c r="C19" s="22" t="s">
        <v>18</v>
      </c>
      <c r="D19" s="43"/>
      <c r="E19" s="44"/>
      <c r="G19" s="45"/>
      <c r="H19" s="43"/>
    </row>
    <row r="20" spans="1:8" ht="55.5" customHeight="1" x14ac:dyDescent="0.25">
      <c r="A20" s="22">
        <v>5</v>
      </c>
      <c r="B20" s="24" t="s">
        <v>22</v>
      </c>
      <c r="C20" s="22" t="s">
        <v>18</v>
      </c>
      <c r="D20" s="43"/>
      <c r="E20" s="44"/>
      <c r="G20" s="45"/>
      <c r="H20" s="43"/>
    </row>
    <row r="21" spans="1:8" ht="32.25" customHeight="1" x14ac:dyDescent="0.25">
      <c r="A21" s="22">
        <v>6</v>
      </c>
      <c r="B21" s="24" t="s">
        <v>23</v>
      </c>
      <c r="C21" s="22"/>
      <c r="D21" s="25">
        <f>E21*G21*12</f>
        <v>1916.7360000000001</v>
      </c>
      <c r="E21" s="26">
        <v>0.16</v>
      </c>
      <c r="G21" s="27">
        <f>G16</f>
        <v>998.3</v>
      </c>
      <c r="H21" s="25">
        <f>D21</f>
        <v>1916.7360000000001</v>
      </c>
    </row>
    <row r="22" spans="1:8" x14ac:dyDescent="0.25">
      <c r="A22" s="42" t="s">
        <v>24</v>
      </c>
      <c r="B22" s="42"/>
      <c r="C22" s="42"/>
      <c r="D22" s="42"/>
      <c r="E22" s="42"/>
      <c r="G22" s="23"/>
    </row>
    <row r="23" spans="1:8" ht="30" customHeight="1" x14ac:dyDescent="0.25">
      <c r="A23" s="22">
        <v>1</v>
      </c>
      <c r="B23" s="24" t="s">
        <v>25</v>
      </c>
      <c r="C23" s="22" t="s">
        <v>26</v>
      </c>
      <c r="D23" s="43">
        <f>E23*G23*12</f>
        <v>20485.115999999998</v>
      </c>
      <c r="E23" s="44">
        <v>1.71</v>
      </c>
      <c r="G23" s="45">
        <f>G16</f>
        <v>998.3</v>
      </c>
      <c r="H23" s="43">
        <f>D23</f>
        <v>20485.115999999998</v>
      </c>
    </row>
    <row r="24" spans="1:8" ht="30" customHeight="1" x14ac:dyDescent="0.25">
      <c r="A24" s="22">
        <v>2</v>
      </c>
      <c r="B24" s="24" t="s">
        <v>27</v>
      </c>
      <c r="C24" s="22" t="s">
        <v>28</v>
      </c>
      <c r="D24" s="43"/>
      <c r="E24" s="44"/>
      <c r="G24" s="45"/>
      <c r="H24" s="43"/>
    </row>
    <row r="25" spans="1:8" ht="78.599999999999994" customHeight="1" x14ac:dyDescent="0.25">
      <c r="A25" s="22">
        <v>3</v>
      </c>
      <c r="B25" s="24" t="s">
        <v>29</v>
      </c>
      <c r="C25" s="22" t="s">
        <v>28</v>
      </c>
      <c r="D25" s="43"/>
      <c r="E25" s="44"/>
      <c r="G25" s="45"/>
      <c r="H25" s="43"/>
    </row>
    <row r="26" spans="1:8" ht="32.4" customHeight="1" x14ac:dyDescent="0.25">
      <c r="A26" s="22">
        <v>4</v>
      </c>
      <c r="B26" s="24" t="s">
        <v>30</v>
      </c>
      <c r="C26" s="22" t="s">
        <v>18</v>
      </c>
      <c r="D26" s="25">
        <f>E26*G26*12</f>
        <v>4073.0640000000003</v>
      </c>
      <c r="E26" s="26">
        <v>0.34</v>
      </c>
      <c r="G26" s="27">
        <f>G16</f>
        <v>998.3</v>
      </c>
      <c r="H26" s="25">
        <f>D26</f>
        <v>4073.0640000000003</v>
      </c>
    </row>
    <row r="27" spans="1:8" x14ac:dyDescent="0.25">
      <c r="A27" s="42" t="s">
        <v>31</v>
      </c>
      <c r="B27" s="42"/>
      <c r="C27" s="42"/>
      <c r="D27" s="42"/>
      <c r="E27" s="42"/>
      <c r="G27" s="23"/>
    </row>
    <row r="28" spans="1:8" x14ac:dyDescent="0.25">
      <c r="A28" s="46" t="s">
        <v>32</v>
      </c>
      <c r="B28" s="46"/>
      <c r="C28" s="46"/>
      <c r="D28" s="43">
        <f>E28*G28*12</f>
        <v>60856.367999999995</v>
      </c>
      <c r="E28" s="44">
        <v>5.08</v>
      </c>
      <c r="G28" s="45">
        <f>G16</f>
        <v>998.3</v>
      </c>
      <c r="H28" s="43">
        <f>D28</f>
        <v>60856.367999999995</v>
      </c>
    </row>
    <row r="29" spans="1:8" ht="19.2" customHeight="1" x14ac:dyDescent="0.25">
      <c r="A29" s="22">
        <v>1</v>
      </c>
      <c r="B29" s="24" t="s">
        <v>33</v>
      </c>
      <c r="C29" s="22" t="s">
        <v>34</v>
      </c>
      <c r="D29" s="43"/>
      <c r="E29" s="44"/>
      <c r="G29" s="45"/>
      <c r="H29" s="43"/>
    </row>
    <row r="30" spans="1:8" ht="41.25" customHeight="1" x14ac:dyDescent="0.25">
      <c r="A30" s="22">
        <v>2</v>
      </c>
      <c r="B30" s="24" t="s">
        <v>35</v>
      </c>
      <c r="C30" s="22" t="s">
        <v>36</v>
      </c>
      <c r="D30" s="43"/>
      <c r="E30" s="44"/>
      <c r="G30" s="45"/>
      <c r="H30" s="43"/>
    </row>
    <row r="31" spans="1:8" ht="20.399999999999999" customHeight="1" x14ac:dyDescent="0.25">
      <c r="A31" s="22">
        <v>3</v>
      </c>
      <c r="B31" s="24" t="s">
        <v>37</v>
      </c>
      <c r="C31" s="22" t="s">
        <v>38</v>
      </c>
      <c r="D31" s="43"/>
      <c r="E31" s="44"/>
      <c r="G31" s="45"/>
      <c r="H31" s="43"/>
    </row>
    <row r="32" spans="1:8" ht="31.2" customHeight="1" x14ac:dyDescent="0.25">
      <c r="A32" s="22">
        <v>4</v>
      </c>
      <c r="B32" s="24" t="s">
        <v>39</v>
      </c>
      <c r="C32" s="22" t="s">
        <v>40</v>
      </c>
      <c r="D32" s="43"/>
      <c r="E32" s="44"/>
      <c r="G32" s="45"/>
      <c r="H32" s="43"/>
    </row>
    <row r="33" spans="1:8" ht="19.8" customHeight="1" x14ac:dyDescent="0.25">
      <c r="A33" s="22">
        <v>5</v>
      </c>
      <c r="B33" s="24" t="s">
        <v>41</v>
      </c>
      <c r="C33" s="28" t="s">
        <v>42</v>
      </c>
      <c r="D33" s="43"/>
      <c r="E33" s="44"/>
      <c r="G33" s="45"/>
      <c r="H33" s="43"/>
    </row>
    <row r="34" spans="1:8" x14ac:dyDescent="0.25">
      <c r="A34" s="46" t="s">
        <v>43</v>
      </c>
      <c r="B34" s="46"/>
      <c r="C34" s="46"/>
      <c r="D34" s="43"/>
      <c r="E34" s="44"/>
      <c r="G34" s="45"/>
      <c r="H34" s="43"/>
    </row>
    <row r="35" spans="1:8" ht="30" customHeight="1" x14ac:dyDescent="0.25">
      <c r="A35" s="22">
        <v>6</v>
      </c>
      <c r="B35" s="24" t="s">
        <v>44</v>
      </c>
      <c r="C35" s="22" t="s">
        <v>20</v>
      </c>
      <c r="D35" s="43"/>
      <c r="E35" s="44"/>
      <c r="G35" s="45"/>
      <c r="H35" s="43"/>
    </row>
    <row r="36" spans="1:8" ht="40.799999999999997" customHeight="1" x14ac:dyDescent="0.25">
      <c r="A36" s="22">
        <v>7</v>
      </c>
      <c r="B36" s="24" t="s">
        <v>45</v>
      </c>
      <c r="C36" s="22" t="s">
        <v>20</v>
      </c>
      <c r="D36" s="43"/>
      <c r="E36" s="44"/>
      <c r="G36" s="45"/>
      <c r="H36" s="43"/>
    </row>
    <row r="37" spans="1:8" ht="42" customHeight="1" x14ac:dyDescent="0.25">
      <c r="A37" s="22">
        <v>8</v>
      </c>
      <c r="B37" s="24" t="s">
        <v>46</v>
      </c>
      <c r="C37" s="22" t="s">
        <v>34</v>
      </c>
      <c r="D37" s="43"/>
      <c r="E37" s="44"/>
      <c r="G37" s="45"/>
      <c r="H37" s="43"/>
    </row>
    <row r="38" spans="1:8" ht="18" customHeight="1" x14ac:dyDescent="0.25">
      <c r="A38" s="22">
        <v>9</v>
      </c>
      <c r="B38" s="24" t="s">
        <v>47</v>
      </c>
      <c r="C38" s="22" t="s">
        <v>34</v>
      </c>
      <c r="D38" s="43"/>
      <c r="E38" s="44"/>
      <c r="G38" s="45"/>
      <c r="H38" s="43"/>
    </row>
    <row r="39" spans="1:8" ht="36.75" customHeight="1" x14ac:dyDescent="0.25">
      <c r="A39" s="22">
        <v>10</v>
      </c>
      <c r="B39" s="24" t="s">
        <v>35</v>
      </c>
      <c r="C39" s="22" t="s">
        <v>48</v>
      </c>
      <c r="D39" s="43"/>
      <c r="E39" s="44"/>
      <c r="G39" s="45"/>
      <c r="H39" s="43"/>
    </row>
    <row r="40" spans="1:8" ht="18.600000000000001" customHeight="1" x14ac:dyDescent="0.25">
      <c r="A40" s="22">
        <v>11</v>
      </c>
      <c r="B40" s="24" t="s">
        <v>49</v>
      </c>
      <c r="C40" s="22" t="s">
        <v>34</v>
      </c>
      <c r="D40" s="43"/>
      <c r="E40" s="44"/>
      <c r="G40" s="45"/>
      <c r="H40" s="43"/>
    </row>
    <row r="41" spans="1:8" ht="39.6" customHeight="1" x14ac:dyDescent="0.25">
      <c r="A41" s="22">
        <v>12</v>
      </c>
      <c r="B41" s="24" t="s">
        <v>50</v>
      </c>
      <c r="C41" s="22" t="s">
        <v>51</v>
      </c>
      <c r="D41" s="25">
        <f>E41*G41*12</f>
        <v>17969.399999999998</v>
      </c>
      <c r="E41" s="26">
        <v>1.5</v>
      </c>
      <c r="G41" s="27">
        <f>G16</f>
        <v>998.3</v>
      </c>
      <c r="H41" s="25">
        <f>D41</f>
        <v>17969.399999999998</v>
      </c>
    </row>
    <row r="42" spans="1:8" x14ac:dyDescent="0.25">
      <c r="A42" s="42" t="s">
        <v>52</v>
      </c>
      <c r="B42" s="42"/>
      <c r="C42" s="42"/>
      <c r="D42" s="42"/>
      <c r="E42" s="42"/>
      <c r="G42" s="23"/>
    </row>
    <row r="43" spans="1:8" x14ac:dyDescent="0.25">
      <c r="A43" s="46" t="s">
        <v>53</v>
      </c>
      <c r="B43" s="46"/>
      <c r="C43" s="46"/>
      <c r="D43" s="43">
        <f>E43*G43*12</f>
        <v>16172.46</v>
      </c>
      <c r="E43" s="44">
        <v>1.35</v>
      </c>
      <c r="G43" s="47">
        <f>G16</f>
        <v>998.3</v>
      </c>
      <c r="H43" s="43">
        <f>D43</f>
        <v>16172.46</v>
      </c>
    </row>
    <row r="44" spans="1:8" ht="98.25" customHeight="1" x14ac:dyDescent="0.25">
      <c r="A44" s="22">
        <v>1</v>
      </c>
      <c r="B44" s="24" t="s">
        <v>54</v>
      </c>
      <c r="C44" s="22" t="s">
        <v>55</v>
      </c>
      <c r="D44" s="43"/>
      <c r="E44" s="44"/>
      <c r="G44" s="47"/>
      <c r="H44" s="43"/>
    </row>
    <row r="45" spans="1:8" ht="55.8" customHeight="1" x14ac:dyDescent="0.25">
      <c r="A45" s="22">
        <v>2</v>
      </c>
      <c r="B45" s="24" t="s">
        <v>56</v>
      </c>
      <c r="C45" s="22" t="s">
        <v>55</v>
      </c>
      <c r="D45" s="43"/>
      <c r="E45" s="44"/>
      <c r="G45" s="47"/>
      <c r="H45" s="43"/>
    </row>
    <row r="46" spans="1:8" ht="18" customHeight="1" x14ac:dyDescent="0.25">
      <c r="A46" s="22">
        <v>3</v>
      </c>
      <c r="B46" s="24" t="s">
        <v>57</v>
      </c>
      <c r="C46" s="22" t="s">
        <v>18</v>
      </c>
      <c r="D46" s="43"/>
      <c r="E46" s="44"/>
      <c r="G46" s="47"/>
      <c r="H46" s="43"/>
    </row>
    <row r="47" spans="1:8" ht="30.75" customHeight="1" x14ac:dyDescent="0.25">
      <c r="A47" s="22">
        <v>4</v>
      </c>
      <c r="B47" s="24" t="s">
        <v>58</v>
      </c>
      <c r="C47" s="22" t="s">
        <v>59</v>
      </c>
      <c r="D47" s="43"/>
      <c r="E47" s="44"/>
      <c r="G47" s="47"/>
      <c r="H47" s="43"/>
    </row>
    <row r="48" spans="1:8" x14ac:dyDescent="0.25">
      <c r="A48" s="46" t="s">
        <v>60</v>
      </c>
      <c r="B48" s="46"/>
      <c r="C48" s="46"/>
      <c r="D48" s="43">
        <f>E48*G48*12</f>
        <v>22042.464</v>
      </c>
      <c r="E48" s="44">
        <v>1.84</v>
      </c>
      <c r="G48" s="47">
        <f>G16</f>
        <v>998.3</v>
      </c>
      <c r="H48" s="43">
        <f>D48</f>
        <v>22042.464</v>
      </c>
    </row>
    <row r="49" spans="1:8" ht="42" customHeight="1" x14ac:dyDescent="0.25">
      <c r="A49" s="22">
        <v>1</v>
      </c>
      <c r="B49" s="24" t="s">
        <v>61</v>
      </c>
      <c r="C49" s="22" t="s">
        <v>55</v>
      </c>
      <c r="D49" s="43"/>
      <c r="E49" s="44"/>
      <c r="G49" s="47"/>
      <c r="H49" s="43"/>
    </row>
    <row r="50" spans="1:8" x14ac:dyDescent="0.25">
      <c r="A50" s="46" t="s">
        <v>62</v>
      </c>
      <c r="B50" s="46"/>
      <c r="C50" s="46"/>
      <c r="D50" s="43">
        <f>E50*G50*12</f>
        <v>29949</v>
      </c>
      <c r="E50" s="44">
        <v>2.5</v>
      </c>
      <c r="G50" s="47">
        <f>G16</f>
        <v>998.3</v>
      </c>
      <c r="H50" s="43">
        <f>D50</f>
        <v>29949</v>
      </c>
    </row>
    <row r="51" spans="1:8" ht="45" customHeight="1" x14ac:dyDescent="0.25">
      <c r="A51" s="22">
        <v>1</v>
      </c>
      <c r="B51" s="24" t="s">
        <v>63</v>
      </c>
      <c r="C51" s="22" t="s">
        <v>18</v>
      </c>
      <c r="D51" s="43"/>
      <c r="E51" s="44"/>
      <c r="G51" s="47"/>
      <c r="H51" s="43"/>
    </row>
    <row r="52" spans="1:8" ht="18" customHeight="1" x14ac:dyDescent="0.25">
      <c r="A52" s="22">
        <v>2</v>
      </c>
      <c r="B52" s="24" t="s">
        <v>64</v>
      </c>
      <c r="C52" s="22" t="s">
        <v>55</v>
      </c>
      <c r="D52" s="43"/>
      <c r="E52" s="44"/>
      <c r="G52" s="47"/>
      <c r="H52" s="43"/>
    </row>
    <row r="53" spans="1:8" ht="43.2" customHeight="1" x14ac:dyDescent="0.25">
      <c r="A53" s="22">
        <v>3</v>
      </c>
      <c r="B53" s="24" t="s">
        <v>65</v>
      </c>
      <c r="C53" s="22" t="s">
        <v>55</v>
      </c>
      <c r="D53" s="43"/>
      <c r="E53" s="44"/>
      <c r="G53" s="47"/>
      <c r="H53" s="43"/>
    </row>
    <row r="54" spans="1:8" ht="18" customHeight="1" x14ac:dyDescent="0.25">
      <c r="A54" s="22">
        <v>4</v>
      </c>
      <c r="B54" s="24" t="s">
        <v>66</v>
      </c>
      <c r="C54" s="22" t="s">
        <v>18</v>
      </c>
      <c r="D54" s="43"/>
      <c r="E54" s="44"/>
      <c r="G54" s="47"/>
      <c r="H54" s="43"/>
    </row>
    <row r="55" spans="1:8" ht="42" customHeight="1" x14ac:dyDescent="0.25">
      <c r="A55" s="22">
        <v>5</v>
      </c>
      <c r="B55" s="24" t="s">
        <v>67</v>
      </c>
      <c r="C55" s="22" t="s">
        <v>55</v>
      </c>
      <c r="D55" s="43"/>
      <c r="E55" s="44"/>
      <c r="G55" s="47"/>
      <c r="H55" s="43"/>
    </row>
    <row r="56" spans="1:8" x14ac:dyDescent="0.25">
      <c r="A56" s="46" t="s">
        <v>68</v>
      </c>
      <c r="B56" s="46"/>
      <c r="C56" s="46"/>
      <c r="D56" s="43">
        <f>E56*G56*12</f>
        <v>24438.383999999998</v>
      </c>
      <c r="E56" s="44">
        <v>2.04</v>
      </c>
      <c r="G56" s="47">
        <f>G16</f>
        <v>998.3</v>
      </c>
      <c r="H56" s="43">
        <f>D56</f>
        <v>24438.383999999998</v>
      </c>
    </row>
    <row r="57" spans="1:8" ht="69" customHeight="1" x14ac:dyDescent="0.25">
      <c r="A57" s="22">
        <v>1</v>
      </c>
      <c r="B57" s="24" t="s">
        <v>69</v>
      </c>
      <c r="C57" s="22" t="s">
        <v>18</v>
      </c>
      <c r="D57" s="43"/>
      <c r="E57" s="44"/>
      <c r="G57" s="47"/>
      <c r="H57" s="43"/>
    </row>
    <row r="58" spans="1:8" ht="82.5" customHeight="1" x14ac:dyDescent="0.25">
      <c r="A58" s="22">
        <v>2</v>
      </c>
      <c r="B58" s="24" t="s">
        <v>70</v>
      </c>
      <c r="C58" s="22" t="s">
        <v>55</v>
      </c>
      <c r="D58" s="43"/>
      <c r="E58" s="44"/>
      <c r="G58" s="47"/>
      <c r="H58" s="43"/>
    </row>
    <row r="59" spans="1:8" ht="45" customHeight="1" x14ac:dyDescent="0.25">
      <c r="A59" s="22">
        <v>3</v>
      </c>
      <c r="B59" s="24" t="s">
        <v>71</v>
      </c>
      <c r="C59" s="22" t="s">
        <v>55</v>
      </c>
      <c r="D59" s="43"/>
      <c r="E59" s="44"/>
      <c r="G59" s="47"/>
      <c r="H59" s="43"/>
    </row>
    <row r="60" spans="1:8" x14ac:dyDescent="0.25">
      <c r="A60" s="46" t="s">
        <v>72</v>
      </c>
      <c r="B60" s="46"/>
      <c r="C60" s="46"/>
      <c r="D60" s="46"/>
      <c r="E60" s="46"/>
      <c r="G60" s="23"/>
    </row>
    <row r="61" spans="1:8" ht="71.25" customHeight="1" x14ac:dyDescent="0.25">
      <c r="A61" s="22">
        <v>1</v>
      </c>
      <c r="B61" s="24" t="s">
        <v>73</v>
      </c>
      <c r="C61" s="22" t="s">
        <v>59</v>
      </c>
      <c r="D61" s="43">
        <f>E61*G61*12</f>
        <v>47079.828000000001</v>
      </c>
      <c r="E61" s="44">
        <v>3.93</v>
      </c>
      <c r="G61" s="47">
        <f>G16</f>
        <v>998.3</v>
      </c>
      <c r="H61" s="43">
        <f>D61</f>
        <v>47079.828000000001</v>
      </c>
    </row>
    <row r="62" spans="1:8" ht="29.4" customHeight="1" x14ac:dyDescent="0.25">
      <c r="A62" s="22">
        <v>2</v>
      </c>
      <c r="B62" s="24" t="s">
        <v>74</v>
      </c>
      <c r="C62" s="22" t="s">
        <v>75</v>
      </c>
      <c r="D62" s="43"/>
      <c r="E62" s="44"/>
      <c r="G62" s="47"/>
      <c r="H62" s="43"/>
    </row>
    <row r="63" spans="1:8" x14ac:dyDescent="0.25">
      <c r="A63" s="46" t="s">
        <v>76</v>
      </c>
      <c r="B63" s="46"/>
      <c r="C63" s="46"/>
      <c r="D63" s="46"/>
      <c r="E63" s="46"/>
      <c r="G63" s="23"/>
    </row>
    <row r="64" spans="1:8" ht="60" customHeight="1" x14ac:dyDescent="0.25">
      <c r="A64" s="22">
        <v>1</v>
      </c>
      <c r="B64" s="24" t="s">
        <v>77</v>
      </c>
      <c r="C64" s="28" t="s">
        <v>78</v>
      </c>
      <c r="D64" s="43">
        <f>E64*G64*12</f>
        <v>46121.46</v>
      </c>
      <c r="E64" s="44">
        <v>3.85</v>
      </c>
      <c r="G64" s="47">
        <f>G16</f>
        <v>998.3</v>
      </c>
      <c r="H64" s="43">
        <f>D64</f>
        <v>46121.46</v>
      </c>
    </row>
    <row r="65" spans="1:8" ht="57" customHeight="1" x14ac:dyDescent="0.25">
      <c r="A65" s="22">
        <v>2</v>
      </c>
      <c r="B65" s="24" t="s">
        <v>79</v>
      </c>
      <c r="C65" s="28" t="s">
        <v>78</v>
      </c>
      <c r="D65" s="43"/>
      <c r="E65" s="44"/>
      <c r="G65" s="47"/>
      <c r="H65" s="43"/>
    </row>
    <row r="66" spans="1:8" ht="67.5" customHeight="1" x14ac:dyDescent="0.25">
      <c r="A66" s="48">
        <v>3</v>
      </c>
      <c r="B66" s="24" t="s">
        <v>80</v>
      </c>
      <c r="C66" s="48" t="s">
        <v>81</v>
      </c>
      <c r="D66" s="43"/>
      <c r="E66" s="44"/>
      <c r="G66" s="47"/>
      <c r="H66" s="43"/>
    </row>
    <row r="67" spans="1:8" ht="30.75" customHeight="1" x14ac:dyDescent="0.25">
      <c r="A67" s="48"/>
      <c r="B67" s="24" t="s">
        <v>82</v>
      </c>
      <c r="C67" s="48"/>
      <c r="D67" s="43"/>
      <c r="E67" s="44"/>
      <c r="G67" s="47"/>
      <c r="H67" s="43"/>
    </row>
    <row r="68" spans="1:8" ht="15" customHeight="1" x14ac:dyDescent="0.25">
      <c r="A68" s="48"/>
      <c r="B68" s="49" t="s">
        <v>83</v>
      </c>
      <c r="C68" s="48"/>
      <c r="D68" s="43"/>
      <c r="E68" s="44"/>
      <c r="G68" s="47"/>
      <c r="H68" s="43"/>
    </row>
    <row r="69" spans="1:8" ht="57" customHeight="1" x14ac:dyDescent="0.25">
      <c r="A69" s="48"/>
      <c r="B69" s="49"/>
      <c r="C69" s="48"/>
      <c r="D69" s="43"/>
      <c r="E69" s="44"/>
      <c r="G69" s="47"/>
      <c r="H69" s="43"/>
    </row>
    <row r="70" spans="1:8" ht="71.400000000000006" customHeight="1" x14ac:dyDescent="0.25">
      <c r="A70" s="48"/>
      <c r="B70" s="24" t="s">
        <v>84</v>
      </c>
      <c r="C70" s="48"/>
      <c r="D70" s="43"/>
      <c r="E70" s="44"/>
      <c r="G70" s="47"/>
      <c r="H70" s="43"/>
    </row>
    <row r="71" spans="1:8" ht="54.75" customHeight="1" x14ac:dyDescent="0.25">
      <c r="A71" s="48"/>
      <c r="B71" s="24" t="s">
        <v>85</v>
      </c>
      <c r="C71" s="48"/>
      <c r="D71" s="43"/>
      <c r="E71" s="44"/>
      <c r="G71" s="47"/>
      <c r="H71" s="43"/>
    </row>
    <row r="72" spans="1:8" ht="72.599999999999994" customHeight="1" x14ac:dyDescent="0.25">
      <c r="A72" s="22">
        <v>4</v>
      </c>
      <c r="B72" s="24" t="s">
        <v>86</v>
      </c>
      <c r="C72" s="28" t="s">
        <v>87</v>
      </c>
      <c r="D72" s="43"/>
      <c r="E72" s="44"/>
      <c r="G72" s="47"/>
      <c r="H72" s="43"/>
    </row>
    <row r="73" spans="1:8" ht="42" customHeight="1" x14ac:dyDescent="0.25">
      <c r="A73" s="22">
        <v>5</v>
      </c>
      <c r="B73" s="24" t="s">
        <v>88</v>
      </c>
      <c r="C73" s="22" t="s">
        <v>89</v>
      </c>
      <c r="D73" s="43"/>
      <c r="E73" s="44"/>
      <c r="G73" s="47"/>
      <c r="H73" s="43"/>
    </row>
    <row r="74" spans="1:8" ht="71.25" customHeight="1" x14ac:dyDescent="0.25">
      <c r="A74" s="22">
        <v>6</v>
      </c>
      <c r="B74" s="24" t="s">
        <v>90</v>
      </c>
      <c r="C74" s="22" t="s">
        <v>91</v>
      </c>
      <c r="D74" s="43"/>
      <c r="E74" s="44"/>
      <c r="G74" s="47"/>
      <c r="H74" s="43"/>
    </row>
    <row r="75" spans="1:8" ht="53.25" customHeight="1" x14ac:dyDescent="0.25">
      <c r="A75" s="22">
        <v>7</v>
      </c>
      <c r="B75" s="24" t="s">
        <v>92</v>
      </c>
      <c r="C75" s="22" t="s">
        <v>55</v>
      </c>
      <c r="D75" s="43"/>
      <c r="E75" s="44"/>
      <c r="G75" s="47"/>
      <c r="H75" s="43"/>
    </row>
    <row r="76" spans="1:8" ht="81" customHeight="1" x14ac:dyDescent="0.25">
      <c r="A76" s="22">
        <v>8</v>
      </c>
      <c r="B76" s="24" t="s">
        <v>93</v>
      </c>
      <c r="C76" s="22" t="s">
        <v>94</v>
      </c>
      <c r="D76" s="43"/>
      <c r="E76" s="44"/>
      <c r="G76" s="47"/>
      <c r="H76" s="43"/>
    </row>
    <row r="77" spans="1:8" ht="94.5" customHeight="1" x14ac:dyDescent="0.25">
      <c r="A77" s="22">
        <v>9</v>
      </c>
      <c r="B77" s="24" t="s">
        <v>95</v>
      </c>
      <c r="C77" s="22" t="s">
        <v>96</v>
      </c>
      <c r="D77" s="43"/>
      <c r="E77" s="44"/>
      <c r="G77" s="47"/>
      <c r="H77" s="43"/>
    </row>
    <row r="78" spans="1:8" ht="57" customHeight="1" x14ac:dyDescent="0.25">
      <c r="A78" s="22">
        <v>10</v>
      </c>
      <c r="B78" s="24" t="s">
        <v>97</v>
      </c>
      <c r="C78" s="22" t="s">
        <v>98</v>
      </c>
      <c r="D78" s="43"/>
      <c r="E78" s="44"/>
      <c r="G78" s="47"/>
      <c r="H78" s="43"/>
    </row>
    <row r="79" spans="1:8" ht="30.6" customHeight="1" x14ac:dyDescent="0.25">
      <c r="A79" s="22">
        <v>11</v>
      </c>
      <c r="B79" s="24" t="s">
        <v>99</v>
      </c>
      <c r="C79" s="22" t="s">
        <v>100</v>
      </c>
      <c r="D79" s="43"/>
      <c r="E79" s="44"/>
      <c r="G79" s="47"/>
      <c r="H79" s="43"/>
    </row>
    <row r="80" spans="1:8" ht="42" customHeight="1" x14ac:dyDescent="0.25">
      <c r="A80" s="22">
        <v>12</v>
      </c>
      <c r="B80" s="24" t="s">
        <v>101</v>
      </c>
      <c r="C80" s="22" t="s">
        <v>102</v>
      </c>
      <c r="D80" s="43"/>
      <c r="E80" s="44"/>
      <c r="G80" s="47"/>
      <c r="H80" s="43"/>
    </row>
    <row r="81" spans="1:8" ht="96" customHeight="1" x14ac:dyDescent="0.25">
      <c r="A81" s="22">
        <v>13</v>
      </c>
      <c r="B81" s="24" t="s">
        <v>103</v>
      </c>
      <c r="C81" s="22" t="s">
        <v>104</v>
      </c>
      <c r="D81" s="43"/>
      <c r="E81" s="44"/>
      <c r="G81" s="47"/>
      <c r="H81" s="43"/>
    </row>
    <row r="82" spans="1:8" ht="56.4" customHeight="1" x14ac:dyDescent="0.25">
      <c r="A82" s="22">
        <v>14</v>
      </c>
      <c r="B82" s="24" t="s">
        <v>105</v>
      </c>
      <c r="C82" s="22" t="s">
        <v>106</v>
      </c>
      <c r="D82" s="25">
        <f>E82*G82*12</f>
        <v>479.18400000000003</v>
      </c>
      <c r="E82" s="26">
        <v>0.04</v>
      </c>
      <c r="G82" s="29">
        <f>G16</f>
        <v>998.3</v>
      </c>
      <c r="H82" s="25">
        <f>D82</f>
        <v>479.18400000000003</v>
      </c>
    </row>
    <row r="83" spans="1:8" x14ac:dyDescent="0.25">
      <c r="A83" s="46" t="s">
        <v>107</v>
      </c>
      <c r="B83" s="46"/>
      <c r="C83" s="46"/>
      <c r="D83" s="46"/>
      <c r="E83" s="46"/>
      <c r="G83" s="23"/>
    </row>
    <row r="84" spans="1:8" ht="18" customHeight="1" x14ac:dyDescent="0.25">
      <c r="A84" s="22">
        <v>1</v>
      </c>
      <c r="B84" s="24" t="s">
        <v>113</v>
      </c>
      <c r="C84" s="28" t="s">
        <v>108</v>
      </c>
      <c r="D84" s="30">
        <f>E84*G84*12</f>
        <v>47918.399999999994</v>
      </c>
      <c r="E84" s="31">
        <v>4</v>
      </c>
      <c r="G84" s="32">
        <f>G16</f>
        <v>998.3</v>
      </c>
      <c r="H84" s="30">
        <f>D84</f>
        <v>47918.399999999994</v>
      </c>
    </row>
    <row r="85" spans="1:8" ht="20.399999999999999" hidden="1" customHeight="1" x14ac:dyDescent="0.25">
      <c r="A85" s="50" t="s">
        <v>109</v>
      </c>
      <c r="B85" s="50"/>
      <c r="C85" s="50"/>
      <c r="D85" s="33"/>
      <c r="E85" s="34">
        <f>E16+E21+E23+E26+E28+E41+E43+E48+E50+E56+E61+E64+E82+E84</f>
        <v>29.56</v>
      </c>
      <c r="G85" s="23"/>
    </row>
    <row r="86" spans="1:8" ht="20.399999999999999" customHeight="1" x14ac:dyDescent="0.25">
      <c r="A86" s="50" t="s">
        <v>110</v>
      </c>
      <c r="B86" s="50"/>
      <c r="C86" s="50"/>
      <c r="D86" s="33">
        <f>D16+D21+D23+D26+D28+D41+D43+D48+D50+D56+D61+D64+D82+D84</f>
        <v>354116.97600000002</v>
      </c>
      <c r="E86" s="35"/>
      <c r="G86" s="36">
        <f>E85*998.3*12</f>
        <v>354116.97599999997</v>
      </c>
      <c r="H86" s="33">
        <f>H16+H21+H23+H26+H28+H41+H43+H48+H50+H56+H61+H64+H82+H84</f>
        <v>354116.97600000002</v>
      </c>
    </row>
  </sheetData>
  <mergeCells count="58">
    <mergeCell ref="A83:E83"/>
    <mergeCell ref="A85:C85"/>
    <mergeCell ref="A86:C86"/>
    <mergeCell ref="H16:H20"/>
    <mergeCell ref="H23:H25"/>
    <mergeCell ref="H28:H40"/>
    <mergeCell ref="H43:H47"/>
    <mergeCell ref="H48:H49"/>
    <mergeCell ref="H50:H55"/>
    <mergeCell ref="H56:H59"/>
    <mergeCell ref="H61:H62"/>
    <mergeCell ref="H64:H81"/>
    <mergeCell ref="D61:D62"/>
    <mergeCell ref="E61:E62"/>
    <mergeCell ref="G61:G62"/>
    <mergeCell ref="A63:E63"/>
    <mergeCell ref="D64:D81"/>
    <mergeCell ref="E64:E81"/>
    <mergeCell ref="G64:G81"/>
    <mergeCell ref="A66:A71"/>
    <mergeCell ref="C66:C71"/>
    <mergeCell ref="B68:B69"/>
    <mergeCell ref="A56:C56"/>
    <mergeCell ref="D56:D59"/>
    <mergeCell ref="E56:E59"/>
    <mergeCell ref="G56:G59"/>
    <mergeCell ref="A60:E60"/>
    <mergeCell ref="A48:C48"/>
    <mergeCell ref="D48:D49"/>
    <mergeCell ref="E48:E49"/>
    <mergeCell ref="G48:G49"/>
    <mergeCell ref="A50:C50"/>
    <mergeCell ref="D50:D55"/>
    <mergeCell ref="E50:E55"/>
    <mergeCell ref="G50:G55"/>
    <mergeCell ref="A42:E42"/>
    <mergeCell ref="A43:C43"/>
    <mergeCell ref="D43:D47"/>
    <mergeCell ref="E43:E47"/>
    <mergeCell ref="G43:G47"/>
    <mergeCell ref="A27:E27"/>
    <mergeCell ref="A28:C28"/>
    <mergeCell ref="D28:D40"/>
    <mergeCell ref="E28:E40"/>
    <mergeCell ref="G28:G40"/>
    <mergeCell ref="A34:C34"/>
    <mergeCell ref="D16:D20"/>
    <mergeCell ref="E16:E20"/>
    <mergeCell ref="G16:G20"/>
    <mergeCell ref="A22:E22"/>
    <mergeCell ref="D23:D25"/>
    <mergeCell ref="E23:E25"/>
    <mergeCell ref="G23:G25"/>
    <mergeCell ref="B5:C5"/>
    <mergeCell ref="B1:E1"/>
    <mergeCell ref="B2:E2"/>
    <mergeCell ref="B3:E3"/>
    <mergeCell ref="A15:E15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119 А кор-2 </vt:lpstr>
      <vt:lpstr>'50 лет Комсомола 119 А кор-2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2019-08-27T00:27:33Z</cp:lastPrinted>
  <dcterms:created xsi:type="dcterms:W3CDTF">2018-12-12T04:56:11Z</dcterms:created>
  <dcterms:modified xsi:type="dcterms:W3CDTF">2024-02-13T02:15:01Z</dcterms:modified>
</cp:coreProperties>
</file>