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лет Комсомола 123 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6" i="1"/>
  <c r="H69" i="1"/>
  <c r="H66" i="1"/>
  <c r="H61" i="1"/>
  <c r="H55" i="1"/>
  <c r="H53" i="1"/>
  <c r="H47" i="1"/>
  <c r="H42" i="1"/>
  <c r="H28" i="1"/>
  <c r="H26" i="1"/>
  <c r="H23" i="1"/>
  <c r="H21" i="1"/>
  <c r="H16" i="1"/>
  <c r="H90" i="1" l="1"/>
  <c r="E89" i="1"/>
  <c r="G90" i="1" s="1"/>
  <c r="G88" i="1"/>
  <c r="D88" i="1" s="1"/>
  <c r="G86" i="1"/>
  <c r="D86" i="1"/>
  <c r="G69" i="1"/>
  <c r="D69" i="1"/>
  <c r="G66" i="1"/>
  <c r="D66" i="1"/>
  <c r="G61" i="1"/>
  <c r="D61" i="1" s="1"/>
  <c r="G55" i="1"/>
  <c r="D55" i="1"/>
  <c r="G53" i="1"/>
  <c r="D53" i="1"/>
  <c r="G47" i="1"/>
  <c r="D47" i="1"/>
  <c r="G42" i="1"/>
  <c r="D42" i="1"/>
  <c r="G28" i="1"/>
  <c r="D28" i="1"/>
  <c r="G26" i="1"/>
  <c r="D26" i="1"/>
  <c r="G23" i="1"/>
  <c r="D23" i="1"/>
  <c r="G21" i="1"/>
  <c r="D21" i="1" s="1"/>
  <c r="D16" i="1"/>
  <c r="D90" i="1" l="1"/>
</calcChain>
</file>

<file path=xl/sharedStrings.xml><?xml version="1.0" encoding="utf-8"?>
<sst xmlns="http://schemas.openxmlformats.org/spreadsheetml/2006/main" count="154" uniqueCount="122">
  <si>
    <t xml:space="preserve">Отчет о выполненных работах и оказанных услугах по содержанию общего имущества </t>
  </si>
  <si>
    <t>Год постройки</t>
  </si>
  <si>
    <t>2041-2043</t>
  </si>
  <si>
    <t>Площадь лестничных клеток, тамбуров,кв.м.</t>
  </si>
  <si>
    <t xml:space="preserve">Площадь подвальных помещений, кв.м.   </t>
  </si>
  <si>
    <t>Общая площадь жилых помещений МКД,кв.м.</t>
  </si>
  <si>
    <t xml:space="preserve">многоквартирного дома № 123 Д  по ул 50 лет Комсомола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</si>
  <si>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</si>
  <si>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</si>
  <si>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</si>
  <si>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</si>
  <si>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</si>
  <si>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</si>
  <si>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</si>
  <si>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</si>
  <si>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</si>
  <si>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</si>
  <si>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</si>
  <si>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</si>
  <si>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</si>
  <si>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</si>
  <si>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</si>
  <si>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</si>
  <si>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</si>
  <si>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</si>
  <si>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</si>
  <si>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</si>
  <si>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</si>
  <si>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</si>
  <si>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</si>
  <si>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</si>
  <si>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</si>
  <si>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</si>
  <si>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</si>
  <si>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</si>
  <si>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</si>
  <si>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</si>
  <si>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</si>
  <si>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</si>
  <si>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</si>
  <si>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</si>
  <si>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</si>
  <si>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</si>
  <si>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</si>
  <si>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</si>
  <si>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</si>
  <si>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</si>
  <si>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</si>
  <si>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</si>
  <si>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</si>
  <si>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</si>
  <si>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</si>
  <si>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</si>
  <si>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</si>
  <si>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</si>
  <si>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</si>
  <si>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</si>
  <si>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</si>
  <si>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</si>
  <si>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</si>
  <si>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</si>
  <si>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</si>
  <si>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</si>
  <si>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</si>
  <si>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</si>
  <si>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</si>
  <si>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</si>
  <si>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</si>
  <si>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</si>
  <si>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</si>
  <si>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</si>
  <si>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</si>
  <si>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</si>
  <si>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</si>
  <si>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</si>
  <si>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</si>
  <si>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</si>
  <si>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</si>
  <si>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</si>
  <si>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</si>
  <si>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</si>
  <si>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</si>
  <si>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</si>
  <si>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</si>
  <si>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</si>
  <si>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</si>
  <si>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</si>
  <si>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</si>
  <si>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</si>
  <si>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</si>
  <si>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</si>
  <si>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</si>
  <si>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</si>
  <si>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</si>
  <si>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</si>
  <si>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</si>
  <si>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</si>
  <si>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</si>
  <si>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</si>
  <si>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</si>
  <si>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</si>
  <si>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</si>
  <si>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</si>
  <si>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</si>
  <si>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</si>
  <si>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</si>
  <si>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</si>
  <si>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</si>
  <si>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</si>
  <si>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</si>
  <si>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и покраска цоколя - 100 кв.м.</t>
  </si>
  <si>
    <t>май-октябрь</t>
  </si>
  <si>
    <t>Всего в месяц руб. за 1 кв.м.</t>
  </si>
  <si>
    <t>Всего в год за 938,9 кв.м.</t>
  </si>
  <si>
    <t>Плановая стоимость работ и услуг на  2023 г., руб.</t>
  </si>
  <si>
    <t>Фактическое выполнение работ и  услуг в 2023 г., руб.</t>
  </si>
  <si>
    <t>Косметический ремонт подъездов № 1,2</t>
  </si>
  <si>
    <t>Работы, выполненные в зачет взносов на текущий ремонт 2024-2026 г.г.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</si>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</sst>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H93"/>
  <sheetViews>
    <sheetView tabSelected="1" view="pageBreakPreview" zoomScaleNormal="100" zoomScaleSheetLayoutView="100" workbookViewId="0">
      <selection activeCell="L5" sqref="L5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6" customWidth="1"/>
    <col min="4" max="4" width="12.88671875" style="7" customWidth="1"/>
    <col min="5" max="5" width="11.44140625" style="7" hidden="1" customWidth="1"/>
    <col min="6" max="6" width="0" style="6" hidden="1" customWidth="1"/>
    <col min="7" max="7" width="10.5546875" style="6" hidden="1" customWidth="1"/>
    <col min="8" max="8" width="11.109375" style="6" customWidth="1"/>
    <col min="9" max="16384" width="8.88671875" style="6"/>
  </cols>
  <sheetData>
    <row r="1" spans="1:8" x14ac:dyDescent="0.25">
      <c r="A1" s="30" t="s">
        <v>0</v>
      </c>
      <c r="B1" s="30"/>
      <c r="C1" s="30"/>
      <c r="D1" s="30"/>
      <c r="E1" s="30"/>
    </row>
    <row r="2" spans="1:8" x14ac:dyDescent="0.25">
      <c r="A2" s="30" t="s">
        <v>6</v>
      </c>
      <c r="B2" s="30"/>
      <c r="C2" s="30"/>
      <c r="D2" s="30"/>
      <c r="E2" s="30"/>
    </row>
    <row r="3" spans="1:8" x14ac:dyDescent="0.25">
      <c r="A3" s="30" t="s">
        <v>7</v>
      </c>
      <c r="B3" s="30"/>
      <c r="C3" s="30"/>
      <c r="D3" s="30"/>
      <c r="E3" s="30"/>
    </row>
    <row r="4" spans="1:8" ht="19.2" customHeight="1" x14ac:dyDescent="0.25">
      <c r="A4" s="1"/>
      <c r="C4" s="1" t="s">
        <v>1</v>
      </c>
      <c r="D4" s="4">
        <v>2013</v>
      </c>
    </row>
    <row r="5" spans="1:8" ht="57.6" customHeight="1" x14ac:dyDescent="0.25">
      <c r="A5" s="3"/>
      <c r="B5" s="31" t="s">
        <v>8</v>
      </c>
      <c r="C5" s="31"/>
      <c r="D5" s="2" t="s">
        <v>2</v>
      </c>
      <c r="H5" s="11" t="s">
        <v>9</v>
      </c>
    </row>
    <row r="6" spans="1:8" x14ac:dyDescent="0.25">
      <c r="A6" s="1"/>
      <c r="C6" s="1" t="s">
        <v>118</v>
      </c>
      <c r="D6" s="4">
        <v>3</v>
      </c>
    </row>
    <row r="7" spans="1:8" x14ac:dyDescent="0.25">
      <c r="A7" s="1"/>
      <c r="C7" s="1" t="s">
        <v>119</v>
      </c>
      <c r="D7" s="4">
        <v>2</v>
      </c>
    </row>
    <row r="8" spans="1:8" x14ac:dyDescent="0.25">
      <c r="A8" s="1"/>
      <c r="C8" s="1" t="s">
        <v>120</v>
      </c>
      <c r="D8" s="4">
        <v>24</v>
      </c>
    </row>
    <row r="9" spans="1:8" x14ac:dyDescent="0.25">
      <c r="A9" s="1"/>
      <c r="C9" s="1" t="s">
        <v>5</v>
      </c>
      <c r="D9" s="10">
        <v>938.9</v>
      </c>
    </row>
    <row r="10" spans="1:8" x14ac:dyDescent="0.25">
      <c r="A10" s="1"/>
      <c r="C10" s="1" t="s">
        <v>3</v>
      </c>
      <c r="D10" s="5">
        <v>139.9</v>
      </c>
    </row>
    <row r="11" spans="1:8" x14ac:dyDescent="0.25">
      <c r="A11" s="1"/>
      <c r="C11" s="1" t="s">
        <v>4</v>
      </c>
      <c r="D11" s="5">
        <v>358.2</v>
      </c>
    </row>
    <row r="12" spans="1:8" x14ac:dyDescent="0.25">
      <c r="A12" s="1"/>
      <c r="C12" s="1" t="s">
        <v>121</v>
      </c>
      <c r="D12" s="4">
        <v>4131</v>
      </c>
    </row>
    <row r="14" spans="1:8" s="13" customFormat="1" ht="82.8" customHeight="1" x14ac:dyDescent="0.3">
      <c r="A14" s="12" t="s">
        <v>10</v>
      </c>
      <c r="B14" s="12" t="s">
        <v>11</v>
      </c>
      <c r="C14" s="12" t="s">
        <v>12</v>
      </c>
      <c r="D14" s="12" t="s">
        <v>114</v>
      </c>
      <c r="E14" s="12" t="s">
        <v>13</v>
      </c>
      <c r="F14" s="12"/>
      <c r="G14" s="12"/>
      <c r="H14" s="12" t="s">
        <v>115</v>
      </c>
    </row>
    <row r="15" spans="1:8" s="13" customFormat="1" ht="13.8" x14ac:dyDescent="0.3">
      <c r="A15" s="32" t="s">
        <v>14</v>
      </c>
      <c r="B15" s="32"/>
      <c r="C15" s="32"/>
      <c r="D15" s="32"/>
      <c r="E15" s="32"/>
      <c r="G15" s="14"/>
    </row>
    <row r="16" spans="1:8" s="13" customFormat="1" ht="92.4" x14ac:dyDescent="0.3">
      <c r="A16" s="12">
        <v>1</v>
      </c>
      <c r="B16" s="15" t="s">
        <v>15</v>
      </c>
      <c r="C16" s="12" t="s">
        <v>16</v>
      </c>
      <c r="D16" s="33">
        <f>E16*G16*12</f>
        <v>36617.1</v>
      </c>
      <c r="E16" s="34">
        <v>3.25</v>
      </c>
      <c r="G16" s="35">
        <v>938.9</v>
      </c>
      <c r="H16" s="33">
        <f>D16</f>
        <v>36617.1</v>
      </c>
    </row>
    <row r="17" spans="1:8" s="13" customFormat="1" ht="39.6" x14ac:dyDescent="0.3">
      <c r="A17" s="12">
        <v>2</v>
      </c>
      <c r="B17" s="15" t="s">
        <v>17</v>
      </c>
      <c r="C17" s="12" t="s">
        <v>18</v>
      </c>
      <c r="D17" s="33"/>
      <c r="E17" s="34"/>
      <c r="G17" s="35"/>
      <c r="H17" s="33"/>
    </row>
    <row r="18" spans="1:8" s="13" customFormat="1" ht="26.4" x14ac:dyDescent="0.3">
      <c r="A18" s="12">
        <v>3</v>
      </c>
      <c r="B18" s="15" t="s">
        <v>19</v>
      </c>
      <c r="C18" s="12" t="s">
        <v>20</v>
      </c>
      <c r="D18" s="33"/>
      <c r="E18" s="34"/>
      <c r="G18" s="35"/>
      <c r="H18" s="33"/>
    </row>
    <row r="19" spans="1:8" s="13" customFormat="1" ht="39.6" x14ac:dyDescent="0.3">
      <c r="A19" s="12">
        <v>4</v>
      </c>
      <c r="B19" s="15" t="s">
        <v>21</v>
      </c>
      <c r="C19" s="12" t="s">
        <v>18</v>
      </c>
      <c r="D19" s="33"/>
      <c r="E19" s="34"/>
      <c r="G19" s="35"/>
      <c r="H19" s="33"/>
    </row>
    <row r="20" spans="1:8" s="13" customFormat="1" ht="52.8" x14ac:dyDescent="0.3">
      <c r="A20" s="12">
        <v>5</v>
      </c>
      <c r="B20" s="15" t="s">
        <v>22</v>
      </c>
      <c r="C20" s="12" t="s">
        <v>18</v>
      </c>
      <c r="D20" s="33"/>
      <c r="E20" s="34"/>
      <c r="G20" s="35"/>
      <c r="H20" s="33"/>
    </row>
    <row r="21" spans="1:8" s="13" customFormat="1" ht="26.4" x14ac:dyDescent="0.3">
      <c r="A21" s="12">
        <v>6</v>
      </c>
      <c r="B21" s="15" t="s">
        <v>23</v>
      </c>
      <c r="C21" s="16"/>
      <c r="D21" s="17">
        <f>E21*G21*12</f>
        <v>1126.68</v>
      </c>
      <c r="E21" s="18">
        <v>0.1</v>
      </c>
      <c r="G21" s="14">
        <f>G16</f>
        <v>938.9</v>
      </c>
      <c r="H21" s="17">
        <f>D21</f>
        <v>1126.68</v>
      </c>
    </row>
    <row r="22" spans="1:8" s="13" customFormat="1" ht="13.8" x14ac:dyDescent="0.3">
      <c r="A22" s="32" t="s">
        <v>24</v>
      </c>
      <c r="B22" s="32"/>
      <c r="C22" s="32"/>
      <c r="D22" s="32"/>
      <c r="E22" s="32"/>
      <c r="G22" s="14"/>
    </row>
    <row r="23" spans="1:8" s="13" customFormat="1" ht="26.4" x14ac:dyDescent="0.3">
      <c r="A23" s="12">
        <v>1</v>
      </c>
      <c r="B23" s="15" t="s">
        <v>25</v>
      </c>
      <c r="C23" s="12" t="s">
        <v>26</v>
      </c>
      <c r="D23" s="33">
        <f>E23*G23*12</f>
        <v>17463.54</v>
      </c>
      <c r="E23" s="34">
        <v>1.55</v>
      </c>
      <c r="G23" s="35">
        <f>G16</f>
        <v>938.9</v>
      </c>
      <c r="H23" s="33">
        <f>D23</f>
        <v>17463.54</v>
      </c>
    </row>
    <row r="24" spans="1:8" s="13" customFormat="1" ht="26.4" x14ac:dyDescent="0.3">
      <c r="A24" s="12">
        <v>2</v>
      </c>
      <c r="B24" s="15" t="s">
        <v>27</v>
      </c>
      <c r="C24" s="12" t="s">
        <v>28</v>
      </c>
      <c r="D24" s="33"/>
      <c r="E24" s="34"/>
      <c r="G24" s="35"/>
      <c r="H24" s="33"/>
    </row>
    <row r="25" spans="1:8" s="13" customFormat="1" ht="79.2" x14ac:dyDescent="0.3">
      <c r="A25" s="12">
        <v>3</v>
      </c>
      <c r="B25" s="15" t="s">
        <v>29</v>
      </c>
      <c r="C25" s="12" t="s">
        <v>28</v>
      </c>
      <c r="D25" s="33"/>
      <c r="E25" s="34"/>
      <c r="G25" s="35"/>
      <c r="H25" s="33"/>
    </row>
    <row r="26" spans="1:8" s="13" customFormat="1" ht="26.4" x14ac:dyDescent="0.3">
      <c r="A26" s="12">
        <v>4</v>
      </c>
      <c r="B26" s="15" t="s">
        <v>30</v>
      </c>
      <c r="C26" s="12" t="s">
        <v>18</v>
      </c>
      <c r="D26" s="19">
        <f>E26*G26*12</f>
        <v>2366.0279999999998</v>
      </c>
      <c r="E26" s="12">
        <v>0.21</v>
      </c>
      <c r="G26" s="14">
        <f>G16</f>
        <v>938.9</v>
      </c>
      <c r="H26" s="19">
        <f>D26</f>
        <v>2366.0279999999998</v>
      </c>
    </row>
    <row r="27" spans="1:8" s="13" customFormat="1" ht="13.8" x14ac:dyDescent="0.3">
      <c r="A27" s="32" t="s">
        <v>31</v>
      </c>
      <c r="B27" s="32"/>
      <c r="C27" s="32"/>
      <c r="D27" s="32"/>
      <c r="E27" s="32"/>
      <c r="G27" s="14"/>
    </row>
    <row r="28" spans="1:8" s="13" customFormat="1" ht="13.8" x14ac:dyDescent="0.3">
      <c r="A28" s="36" t="s">
        <v>32</v>
      </c>
      <c r="B28" s="36"/>
      <c r="C28" s="36"/>
      <c r="D28" s="33">
        <f>E28*G28*12</f>
        <v>41236.488000000005</v>
      </c>
      <c r="E28" s="34">
        <v>3.66</v>
      </c>
      <c r="G28" s="35">
        <f>G16</f>
        <v>938.9</v>
      </c>
      <c r="H28" s="33">
        <f>D28</f>
        <v>41236.488000000005</v>
      </c>
    </row>
    <row r="29" spans="1:8" s="13" customFormat="1" ht="13.8" x14ac:dyDescent="0.3">
      <c r="A29" s="12">
        <v>1</v>
      </c>
      <c r="B29" s="15" t="s">
        <v>33</v>
      </c>
      <c r="C29" s="12" t="s">
        <v>34</v>
      </c>
      <c r="D29" s="33"/>
      <c r="E29" s="34"/>
      <c r="G29" s="35"/>
      <c r="H29" s="33"/>
    </row>
    <row r="30" spans="1:8" s="13" customFormat="1" ht="52.8" x14ac:dyDescent="0.3">
      <c r="A30" s="12">
        <v>2</v>
      </c>
      <c r="B30" s="15" t="s">
        <v>35</v>
      </c>
      <c r="C30" s="12" t="s">
        <v>36</v>
      </c>
      <c r="D30" s="33"/>
      <c r="E30" s="34"/>
      <c r="G30" s="35"/>
      <c r="H30" s="33"/>
    </row>
    <row r="31" spans="1:8" s="13" customFormat="1" ht="13.8" x14ac:dyDescent="0.3">
      <c r="A31" s="12">
        <v>3</v>
      </c>
      <c r="B31" s="15" t="s">
        <v>37</v>
      </c>
      <c r="C31" s="12" t="s">
        <v>38</v>
      </c>
      <c r="D31" s="33"/>
      <c r="E31" s="34"/>
      <c r="G31" s="35"/>
      <c r="H31" s="33"/>
    </row>
    <row r="32" spans="1:8" s="13" customFormat="1" ht="26.4" x14ac:dyDescent="0.3">
      <c r="A32" s="12">
        <v>4</v>
      </c>
      <c r="B32" s="15" t="s">
        <v>39</v>
      </c>
      <c r="C32" s="12" t="s">
        <v>40</v>
      </c>
      <c r="D32" s="33"/>
      <c r="E32" s="34"/>
      <c r="G32" s="35"/>
      <c r="H32" s="33"/>
    </row>
    <row r="33" spans="1:8" s="13" customFormat="1" ht="26.4" x14ac:dyDescent="0.3">
      <c r="A33" s="12">
        <v>5</v>
      </c>
      <c r="B33" s="15" t="s">
        <v>41</v>
      </c>
      <c r="C33" s="12" t="s">
        <v>42</v>
      </c>
      <c r="D33" s="33"/>
      <c r="E33" s="34"/>
      <c r="G33" s="35"/>
      <c r="H33" s="33"/>
    </row>
    <row r="34" spans="1:8" s="13" customFormat="1" ht="13.8" x14ac:dyDescent="0.3">
      <c r="A34" s="36" t="s">
        <v>43</v>
      </c>
      <c r="B34" s="36"/>
      <c r="C34" s="36"/>
      <c r="D34" s="33"/>
      <c r="E34" s="34"/>
      <c r="G34" s="35"/>
      <c r="H34" s="33"/>
    </row>
    <row r="35" spans="1:8" s="13" customFormat="1" ht="26.4" x14ac:dyDescent="0.3">
      <c r="A35" s="12">
        <v>6</v>
      </c>
      <c r="B35" s="15" t="s">
        <v>44</v>
      </c>
      <c r="C35" s="12" t="s">
        <v>20</v>
      </c>
      <c r="D35" s="33"/>
      <c r="E35" s="34"/>
      <c r="G35" s="35"/>
      <c r="H35" s="33"/>
    </row>
    <row r="36" spans="1:8" s="13" customFormat="1" ht="39.6" x14ac:dyDescent="0.3">
      <c r="A36" s="12">
        <v>7</v>
      </c>
      <c r="B36" s="15" t="s">
        <v>45</v>
      </c>
      <c r="C36" s="12" t="s">
        <v>20</v>
      </c>
      <c r="D36" s="33"/>
      <c r="E36" s="34"/>
      <c r="G36" s="35"/>
      <c r="H36" s="33"/>
    </row>
    <row r="37" spans="1:8" s="13" customFormat="1" ht="39.6" x14ac:dyDescent="0.3">
      <c r="A37" s="12">
        <v>8</v>
      </c>
      <c r="B37" s="15" t="s">
        <v>46</v>
      </c>
      <c r="C37" s="12" t="s">
        <v>34</v>
      </c>
      <c r="D37" s="33"/>
      <c r="E37" s="34"/>
      <c r="G37" s="35"/>
      <c r="H37" s="33"/>
    </row>
    <row r="38" spans="1:8" s="13" customFormat="1" ht="13.8" x14ac:dyDescent="0.3">
      <c r="A38" s="12">
        <v>9</v>
      </c>
      <c r="B38" s="15" t="s">
        <v>47</v>
      </c>
      <c r="C38" s="12" t="s">
        <v>34</v>
      </c>
      <c r="D38" s="33"/>
      <c r="E38" s="34"/>
      <c r="G38" s="35"/>
      <c r="H38" s="33"/>
    </row>
    <row r="39" spans="1:8" s="13" customFormat="1" ht="39.6" x14ac:dyDescent="0.3">
      <c r="A39" s="12">
        <v>10</v>
      </c>
      <c r="B39" s="15" t="s">
        <v>35</v>
      </c>
      <c r="C39" s="12" t="s">
        <v>48</v>
      </c>
      <c r="D39" s="33"/>
      <c r="E39" s="34"/>
      <c r="G39" s="35"/>
      <c r="H39" s="33"/>
    </row>
    <row r="40" spans="1:8" s="13" customFormat="1" ht="13.8" x14ac:dyDescent="0.3">
      <c r="A40" s="12">
        <v>11</v>
      </c>
      <c r="B40" s="15" t="s">
        <v>49</v>
      </c>
      <c r="C40" s="12" t="s">
        <v>34</v>
      </c>
      <c r="D40" s="33"/>
      <c r="E40" s="34"/>
      <c r="G40" s="35"/>
      <c r="H40" s="33"/>
    </row>
    <row r="41" spans="1:8" s="13" customFormat="1" ht="13.8" x14ac:dyDescent="0.3">
      <c r="A41" s="32" t="s">
        <v>50</v>
      </c>
      <c r="B41" s="32"/>
      <c r="C41" s="32"/>
      <c r="D41" s="32"/>
      <c r="E41" s="32"/>
      <c r="G41" s="14"/>
    </row>
    <row r="42" spans="1:8" s="13" customFormat="1" ht="13.8" x14ac:dyDescent="0.3">
      <c r="A42" s="36" t="s">
        <v>51</v>
      </c>
      <c r="B42" s="36"/>
      <c r="C42" s="36"/>
      <c r="D42" s="33">
        <f>E42*G42*12</f>
        <v>28392.335999999996</v>
      </c>
      <c r="E42" s="34">
        <v>2.52</v>
      </c>
      <c r="G42" s="35">
        <f>G16</f>
        <v>938.9</v>
      </c>
      <c r="H42" s="33">
        <f>D42</f>
        <v>28392.335999999996</v>
      </c>
    </row>
    <row r="43" spans="1:8" s="13" customFormat="1" ht="92.4" x14ac:dyDescent="0.3">
      <c r="A43" s="12">
        <v>1</v>
      </c>
      <c r="B43" s="15" t="s">
        <v>52</v>
      </c>
      <c r="C43" s="12" t="s">
        <v>53</v>
      </c>
      <c r="D43" s="33"/>
      <c r="E43" s="34"/>
      <c r="G43" s="35"/>
      <c r="H43" s="33"/>
    </row>
    <row r="44" spans="1:8" s="13" customFormat="1" ht="52.8" x14ac:dyDescent="0.3">
      <c r="A44" s="12">
        <v>2</v>
      </c>
      <c r="B44" s="15" t="s">
        <v>54</v>
      </c>
      <c r="C44" s="12" t="s">
        <v>53</v>
      </c>
      <c r="D44" s="33"/>
      <c r="E44" s="34"/>
      <c r="G44" s="35"/>
      <c r="H44" s="33"/>
    </row>
    <row r="45" spans="1:8" s="13" customFormat="1" ht="13.8" x14ac:dyDescent="0.3">
      <c r="A45" s="12">
        <v>3</v>
      </c>
      <c r="B45" s="15" t="s">
        <v>55</v>
      </c>
      <c r="C45" s="12" t="s">
        <v>18</v>
      </c>
      <c r="D45" s="33"/>
      <c r="E45" s="34"/>
      <c r="G45" s="35"/>
      <c r="H45" s="33"/>
    </row>
    <row r="46" spans="1:8" s="13" customFormat="1" ht="26.4" x14ac:dyDescent="0.3">
      <c r="A46" s="12">
        <v>4</v>
      </c>
      <c r="B46" s="15" t="s">
        <v>56</v>
      </c>
      <c r="C46" s="12" t="s">
        <v>57</v>
      </c>
      <c r="D46" s="33"/>
      <c r="E46" s="34"/>
      <c r="G46" s="35"/>
      <c r="H46" s="33"/>
    </row>
    <row r="47" spans="1:8" s="13" customFormat="1" ht="13.8" x14ac:dyDescent="0.3">
      <c r="A47" s="36" t="s">
        <v>58</v>
      </c>
      <c r="B47" s="36"/>
      <c r="C47" s="36"/>
      <c r="D47" s="33">
        <f>E47*G47*12</f>
        <v>25575.635999999999</v>
      </c>
      <c r="E47" s="37">
        <v>2.27</v>
      </c>
      <c r="G47" s="38">
        <f>G16</f>
        <v>938.9</v>
      </c>
      <c r="H47" s="33">
        <f>D47</f>
        <v>25575.635999999999</v>
      </c>
    </row>
    <row r="48" spans="1:8" s="13" customFormat="1" ht="55.8" customHeight="1" x14ac:dyDescent="0.3">
      <c r="A48" s="12">
        <v>1</v>
      </c>
      <c r="B48" s="15" t="s">
        <v>59</v>
      </c>
      <c r="C48" s="12" t="s">
        <v>53</v>
      </c>
      <c r="D48" s="33"/>
      <c r="E48" s="37"/>
      <c r="G48" s="38"/>
      <c r="H48" s="33"/>
    </row>
    <row r="49" spans="1:8" s="13" customFormat="1" ht="66" x14ac:dyDescent="0.3">
      <c r="A49" s="12">
        <v>2</v>
      </c>
      <c r="B49" s="15" t="s">
        <v>60</v>
      </c>
      <c r="C49" s="12" t="s">
        <v>53</v>
      </c>
      <c r="D49" s="33"/>
      <c r="E49" s="37"/>
      <c r="G49" s="38"/>
      <c r="H49" s="33"/>
    </row>
    <row r="50" spans="1:8" s="13" customFormat="1" ht="39.6" x14ac:dyDescent="0.3">
      <c r="A50" s="12">
        <v>3</v>
      </c>
      <c r="B50" s="15" t="s">
        <v>61</v>
      </c>
      <c r="C50" s="12" t="s">
        <v>53</v>
      </c>
      <c r="D50" s="33"/>
      <c r="E50" s="37"/>
      <c r="G50" s="38"/>
      <c r="H50" s="33"/>
    </row>
    <row r="51" spans="1:8" s="13" customFormat="1" ht="13.8" x14ac:dyDescent="0.3">
      <c r="A51" s="12">
        <v>4</v>
      </c>
      <c r="B51" s="15" t="s">
        <v>55</v>
      </c>
      <c r="C51" s="12" t="s">
        <v>18</v>
      </c>
      <c r="D51" s="33"/>
      <c r="E51" s="37"/>
      <c r="G51" s="38"/>
      <c r="H51" s="33"/>
    </row>
    <row r="52" spans="1:8" s="13" customFormat="1" ht="26.4" x14ac:dyDescent="0.3">
      <c r="A52" s="12">
        <v>5</v>
      </c>
      <c r="B52" s="15" t="s">
        <v>56</v>
      </c>
      <c r="C52" s="12" t="s">
        <v>53</v>
      </c>
      <c r="D52" s="33"/>
      <c r="E52" s="37"/>
      <c r="G52" s="38"/>
      <c r="H52" s="33"/>
    </row>
    <row r="53" spans="1:8" s="13" customFormat="1" ht="13.8" x14ac:dyDescent="0.3">
      <c r="A53" s="36" t="s">
        <v>62</v>
      </c>
      <c r="B53" s="36"/>
      <c r="C53" s="36"/>
      <c r="D53" s="33">
        <f>E53*G53*12</f>
        <v>12731.483999999999</v>
      </c>
      <c r="E53" s="34">
        <v>1.1299999999999999</v>
      </c>
      <c r="G53" s="35">
        <f>G16</f>
        <v>938.9</v>
      </c>
      <c r="H53" s="33">
        <f>D53</f>
        <v>12731.483999999999</v>
      </c>
    </row>
    <row r="54" spans="1:8" s="13" customFormat="1" ht="39.6" x14ac:dyDescent="0.3">
      <c r="A54" s="12">
        <v>1</v>
      </c>
      <c r="B54" s="15" t="s">
        <v>63</v>
      </c>
      <c r="C54" s="12" t="s">
        <v>53</v>
      </c>
      <c r="D54" s="33"/>
      <c r="E54" s="34"/>
      <c r="G54" s="35"/>
      <c r="H54" s="33"/>
    </row>
    <row r="55" spans="1:8" s="13" customFormat="1" ht="13.8" x14ac:dyDescent="0.3">
      <c r="A55" s="36" t="s">
        <v>64</v>
      </c>
      <c r="B55" s="36"/>
      <c r="C55" s="36"/>
      <c r="D55" s="33">
        <f>E55*G55*12</f>
        <v>50024.592000000004</v>
      </c>
      <c r="E55" s="34">
        <v>4.4400000000000004</v>
      </c>
      <c r="G55" s="35">
        <f>G16</f>
        <v>938.9</v>
      </c>
      <c r="H55" s="33">
        <f>D55</f>
        <v>50024.592000000004</v>
      </c>
    </row>
    <row r="56" spans="1:8" s="13" customFormat="1" ht="42.6" customHeight="1" x14ac:dyDescent="0.3">
      <c r="A56" s="12">
        <v>1</v>
      </c>
      <c r="B56" s="15" t="s">
        <v>65</v>
      </c>
      <c r="C56" s="12" t="s">
        <v>18</v>
      </c>
      <c r="D56" s="33"/>
      <c r="E56" s="34"/>
      <c r="G56" s="35"/>
      <c r="H56" s="33"/>
    </row>
    <row r="57" spans="1:8" s="13" customFormat="1" ht="26.4" x14ac:dyDescent="0.3">
      <c r="A57" s="12">
        <v>2</v>
      </c>
      <c r="B57" s="15" t="s">
        <v>66</v>
      </c>
      <c r="C57" s="12" t="s">
        <v>53</v>
      </c>
      <c r="D57" s="33"/>
      <c r="E57" s="34"/>
      <c r="G57" s="35"/>
      <c r="H57" s="33"/>
    </row>
    <row r="58" spans="1:8" s="13" customFormat="1" ht="39.6" x14ac:dyDescent="0.3">
      <c r="A58" s="12">
        <v>3</v>
      </c>
      <c r="B58" s="15" t="s">
        <v>61</v>
      </c>
      <c r="C58" s="12" t="s">
        <v>53</v>
      </c>
      <c r="D58" s="33"/>
      <c r="E58" s="34"/>
      <c r="G58" s="35"/>
      <c r="H58" s="33"/>
    </row>
    <row r="59" spans="1:8" s="13" customFormat="1" ht="13.8" x14ac:dyDescent="0.3">
      <c r="A59" s="12">
        <v>4</v>
      </c>
      <c r="B59" s="15" t="s">
        <v>67</v>
      </c>
      <c r="C59" s="12" t="s">
        <v>18</v>
      </c>
      <c r="D59" s="33"/>
      <c r="E59" s="34"/>
      <c r="G59" s="35"/>
      <c r="H59" s="33"/>
    </row>
    <row r="60" spans="1:8" s="13" customFormat="1" ht="45" customHeight="1" x14ac:dyDescent="0.3">
      <c r="A60" s="12">
        <v>5</v>
      </c>
      <c r="B60" s="15" t="s">
        <v>68</v>
      </c>
      <c r="C60" s="12" t="s">
        <v>53</v>
      </c>
      <c r="D60" s="33"/>
      <c r="E60" s="34"/>
      <c r="G60" s="35"/>
      <c r="H60" s="33"/>
    </row>
    <row r="61" spans="1:8" s="13" customFormat="1" ht="13.8" x14ac:dyDescent="0.3">
      <c r="A61" s="36" t="s">
        <v>69</v>
      </c>
      <c r="B61" s="36"/>
      <c r="C61" s="36"/>
      <c r="D61" s="33">
        <f>E61*G61*12</f>
        <v>14083.5</v>
      </c>
      <c r="E61" s="34">
        <v>1.25</v>
      </c>
      <c r="G61" s="35">
        <f>G16</f>
        <v>938.9</v>
      </c>
      <c r="H61" s="33">
        <f>D61</f>
        <v>14083.5</v>
      </c>
    </row>
    <row r="62" spans="1:8" s="13" customFormat="1" ht="66" x14ac:dyDescent="0.3">
      <c r="A62" s="12">
        <v>1</v>
      </c>
      <c r="B62" s="15" t="s">
        <v>70</v>
      </c>
      <c r="C62" s="12" t="s">
        <v>18</v>
      </c>
      <c r="D62" s="33"/>
      <c r="E62" s="34"/>
      <c r="G62" s="35"/>
      <c r="H62" s="33"/>
    </row>
    <row r="63" spans="1:8" s="13" customFormat="1" ht="66" x14ac:dyDescent="0.3">
      <c r="A63" s="12">
        <v>2</v>
      </c>
      <c r="B63" s="15" t="s">
        <v>71</v>
      </c>
      <c r="C63" s="12" t="s">
        <v>53</v>
      </c>
      <c r="D63" s="33"/>
      <c r="E63" s="34"/>
      <c r="G63" s="35"/>
      <c r="H63" s="33"/>
    </row>
    <row r="64" spans="1:8" s="13" customFormat="1" ht="39.6" x14ac:dyDescent="0.3">
      <c r="A64" s="12">
        <v>3</v>
      </c>
      <c r="B64" s="15" t="s">
        <v>72</v>
      </c>
      <c r="C64" s="12" t="s">
        <v>53</v>
      </c>
      <c r="D64" s="33"/>
      <c r="E64" s="34"/>
      <c r="G64" s="35"/>
      <c r="H64" s="33"/>
    </row>
    <row r="65" spans="1:8" s="13" customFormat="1" ht="13.8" x14ac:dyDescent="0.3">
      <c r="A65" s="36" t="s">
        <v>73</v>
      </c>
      <c r="B65" s="36"/>
      <c r="C65" s="36"/>
      <c r="D65" s="36"/>
      <c r="E65" s="36"/>
      <c r="G65" s="14"/>
    </row>
    <row r="66" spans="1:8" s="13" customFormat="1" ht="66" x14ac:dyDescent="0.3">
      <c r="A66" s="12">
        <v>1</v>
      </c>
      <c r="B66" s="15" t="s">
        <v>74</v>
      </c>
      <c r="C66" s="12" t="s">
        <v>57</v>
      </c>
      <c r="D66" s="33">
        <f>E66*G66*12</f>
        <v>27152.988000000005</v>
      </c>
      <c r="E66" s="34">
        <v>2.41</v>
      </c>
      <c r="G66" s="35">
        <f>G16</f>
        <v>938.9</v>
      </c>
      <c r="H66" s="33">
        <f>D66</f>
        <v>27152.988000000005</v>
      </c>
    </row>
    <row r="67" spans="1:8" s="13" customFormat="1" ht="26.4" x14ac:dyDescent="0.3">
      <c r="A67" s="12">
        <v>2</v>
      </c>
      <c r="B67" s="15" t="s">
        <v>75</v>
      </c>
      <c r="C67" s="12" t="s">
        <v>76</v>
      </c>
      <c r="D67" s="33"/>
      <c r="E67" s="34"/>
      <c r="G67" s="35"/>
      <c r="H67" s="33"/>
    </row>
    <row r="68" spans="1:8" s="13" customFormat="1" ht="13.8" x14ac:dyDescent="0.3">
      <c r="A68" s="36" t="s">
        <v>77</v>
      </c>
      <c r="B68" s="36"/>
      <c r="C68" s="36"/>
      <c r="D68" s="36"/>
      <c r="E68" s="36"/>
      <c r="G68" s="14"/>
    </row>
    <row r="69" spans="1:8" s="13" customFormat="1" ht="79.2" x14ac:dyDescent="0.3">
      <c r="A69" s="12">
        <v>1</v>
      </c>
      <c r="B69" s="15" t="s">
        <v>78</v>
      </c>
      <c r="C69" s="18" t="s">
        <v>79</v>
      </c>
      <c r="D69" s="33">
        <f>E69*G69*12</f>
        <v>49010.579999999994</v>
      </c>
      <c r="E69" s="34">
        <v>4.3499999999999996</v>
      </c>
      <c r="G69" s="35">
        <f>G16</f>
        <v>938.9</v>
      </c>
      <c r="H69" s="33">
        <f>D69</f>
        <v>49010.579999999994</v>
      </c>
    </row>
    <row r="70" spans="1:8" s="13" customFormat="1" ht="79.2" x14ac:dyDescent="0.3">
      <c r="A70" s="12">
        <v>2</v>
      </c>
      <c r="B70" s="15" t="s">
        <v>80</v>
      </c>
      <c r="C70" s="18" t="s">
        <v>79</v>
      </c>
      <c r="D70" s="33"/>
      <c r="E70" s="34"/>
      <c r="G70" s="35"/>
      <c r="H70" s="33"/>
    </row>
    <row r="71" spans="1:8" s="13" customFormat="1" ht="66" x14ac:dyDescent="0.3">
      <c r="A71" s="34">
        <v>3</v>
      </c>
      <c r="B71" s="15" t="s">
        <v>81</v>
      </c>
      <c r="C71" s="34" t="s">
        <v>82</v>
      </c>
      <c r="D71" s="33"/>
      <c r="E71" s="34"/>
      <c r="G71" s="35"/>
      <c r="H71" s="33"/>
    </row>
    <row r="72" spans="1:8" s="13" customFormat="1" ht="26.4" x14ac:dyDescent="0.3">
      <c r="A72" s="34"/>
      <c r="B72" s="15" t="s">
        <v>83</v>
      </c>
      <c r="C72" s="34"/>
      <c r="D72" s="33"/>
      <c r="E72" s="34"/>
      <c r="G72" s="35"/>
      <c r="H72" s="33"/>
    </row>
    <row r="73" spans="1:8" s="13" customFormat="1" ht="66" x14ac:dyDescent="0.3">
      <c r="A73" s="34"/>
      <c r="B73" s="15" t="s">
        <v>84</v>
      </c>
      <c r="C73" s="34"/>
      <c r="D73" s="33"/>
      <c r="E73" s="34"/>
      <c r="G73" s="35"/>
      <c r="H73" s="33"/>
    </row>
    <row r="74" spans="1:8" s="13" customFormat="1" ht="52.8" x14ac:dyDescent="0.3">
      <c r="A74" s="34"/>
      <c r="B74" s="15" t="s">
        <v>85</v>
      </c>
      <c r="C74" s="34"/>
      <c r="D74" s="33"/>
      <c r="E74" s="34"/>
      <c r="G74" s="35"/>
      <c r="H74" s="33"/>
    </row>
    <row r="75" spans="1:8" s="13" customFormat="1" ht="79.2" x14ac:dyDescent="0.3">
      <c r="A75" s="12">
        <v>4</v>
      </c>
      <c r="B75" s="15" t="s">
        <v>86</v>
      </c>
      <c r="C75" s="18" t="s">
        <v>87</v>
      </c>
      <c r="D75" s="33"/>
      <c r="E75" s="34"/>
      <c r="G75" s="35"/>
      <c r="H75" s="33"/>
    </row>
    <row r="76" spans="1:8" s="13" customFormat="1" ht="39.6" x14ac:dyDescent="0.3">
      <c r="A76" s="12">
        <v>5</v>
      </c>
      <c r="B76" s="15" t="s">
        <v>88</v>
      </c>
      <c r="C76" s="12" t="s">
        <v>89</v>
      </c>
      <c r="D76" s="33"/>
      <c r="E76" s="34"/>
      <c r="G76" s="35"/>
      <c r="H76" s="33"/>
    </row>
    <row r="77" spans="1:8" s="13" customFormat="1" ht="66" x14ac:dyDescent="0.3">
      <c r="A77" s="12">
        <v>6</v>
      </c>
      <c r="B77" s="15" t="s">
        <v>90</v>
      </c>
      <c r="C77" s="12" t="s">
        <v>91</v>
      </c>
      <c r="D77" s="33"/>
      <c r="E77" s="34"/>
      <c r="G77" s="35"/>
      <c r="H77" s="33"/>
    </row>
    <row r="78" spans="1:8" s="13" customFormat="1" ht="52.8" x14ac:dyDescent="0.3">
      <c r="A78" s="12">
        <v>7</v>
      </c>
      <c r="B78" s="15" t="s">
        <v>92</v>
      </c>
      <c r="C78" s="12" t="s">
        <v>53</v>
      </c>
      <c r="D78" s="33"/>
      <c r="E78" s="34"/>
      <c r="G78" s="35"/>
      <c r="H78" s="33"/>
    </row>
    <row r="79" spans="1:8" s="13" customFormat="1" ht="79.2" x14ac:dyDescent="0.3">
      <c r="A79" s="12">
        <v>8</v>
      </c>
      <c r="B79" s="15" t="s">
        <v>93</v>
      </c>
      <c r="C79" s="12" t="s">
        <v>94</v>
      </c>
      <c r="D79" s="33"/>
      <c r="E79" s="34"/>
      <c r="G79" s="35"/>
      <c r="H79" s="33"/>
    </row>
    <row r="80" spans="1:8" s="13" customFormat="1" ht="118.8" x14ac:dyDescent="0.3">
      <c r="A80" s="12">
        <v>9</v>
      </c>
      <c r="B80" s="15" t="s">
        <v>95</v>
      </c>
      <c r="C80" s="12" t="s">
        <v>96</v>
      </c>
      <c r="D80" s="33"/>
      <c r="E80" s="34"/>
      <c r="G80" s="35"/>
      <c r="H80" s="33"/>
    </row>
    <row r="81" spans="1:8" s="13" customFormat="1" ht="52.8" x14ac:dyDescent="0.3">
      <c r="A81" s="12">
        <v>10</v>
      </c>
      <c r="B81" s="15" t="s">
        <v>97</v>
      </c>
      <c r="C81" s="12" t="s">
        <v>98</v>
      </c>
      <c r="D81" s="33"/>
      <c r="E81" s="34"/>
      <c r="G81" s="35"/>
      <c r="H81" s="33"/>
    </row>
    <row r="82" spans="1:8" s="13" customFormat="1" ht="26.4" x14ac:dyDescent="0.3">
      <c r="A82" s="12">
        <v>11</v>
      </c>
      <c r="B82" s="15" t="s">
        <v>99</v>
      </c>
      <c r="C82" s="12" t="s">
        <v>100</v>
      </c>
      <c r="D82" s="33"/>
      <c r="E82" s="34"/>
      <c r="G82" s="35"/>
      <c r="H82" s="33"/>
    </row>
    <row r="83" spans="1:8" s="13" customFormat="1" ht="39.6" x14ac:dyDescent="0.3">
      <c r="A83" s="12">
        <v>12</v>
      </c>
      <c r="B83" s="15" t="s">
        <v>101</v>
      </c>
      <c r="C83" s="12" t="s">
        <v>102</v>
      </c>
      <c r="D83" s="33"/>
      <c r="E83" s="34"/>
      <c r="G83" s="35"/>
      <c r="H83" s="33"/>
    </row>
    <row r="84" spans="1:8" s="13" customFormat="1" ht="118.8" x14ac:dyDescent="0.3">
      <c r="A84" s="12">
        <v>13</v>
      </c>
      <c r="B84" s="15" t="s">
        <v>103</v>
      </c>
      <c r="C84" s="12" t="s">
        <v>104</v>
      </c>
      <c r="D84" s="33"/>
      <c r="E84" s="34"/>
      <c r="G84" s="35"/>
      <c r="H84" s="33"/>
    </row>
    <row r="85" spans="1:8" s="13" customFormat="1" ht="66" x14ac:dyDescent="0.3">
      <c r="A85" s="12">
        <v>14</v>
      </c>
      <c r="B85" s="15" t="s">
        <v>105</v>
      </c>
      <c r="C85" s="12" t="s">
        <v>106</v>
      </c>
      <c r="D85" s="33"/>
      <c r="E85" s="34"/>
      <c r="G85" s="35"/>
      <c r="H85" s="33"/>
    </row>
    <row r="86" spans="1:8" s="13" customFormat="1" ht="52.8" x14ac:dyDescent="0.3">
      <c r="A86" s="12">
        <v>15</v>
      </c>
      <c r="B86" s="15" t="s">
        <v>107</v>
      </c>
      <c r="C86" s="12" t="s">
        <v>108</v>
      </c>
      <c r="D86" s="19">
        <f>E86*G86*12</f>
        <v>450.67199999999997</v>
      </c>
      <c r="E86" s="12">
        <v>0.04</v>
      </c>
      <c r="G86" s="14">
        <f>G16</f>
        <v>938.9</v>
      </c>
      <c r="H86" s="19">
        <f>D86</f>
        <v>450.67199999999997</v>
      </c>
    </row>
    <row r="87" spans="1:8" s="13" customFormat="1" ht="13.8" x14ac:dyDescent="0.3">
      <c r="A87" s="36" t="s">
        <v>109</v>
      </c>
      <c r="B87" s="36"/>
      <c r="C87" s="36"/>
      <c r="D87" s="36"/>
      <c r="E87" s="36"/>
      <c r="G87" s="14"/>
    </row>
    <row r="88" spans="1:8" s="13" customFormat="1" ht="13.8" x14ac:dyDescent="0.3">
      <c r="A88" s="12">
        <v>1</v>
      </c>
      <c r="B88" s="15" t="s">
        <v>110</v>
      </c>
      <c r="C88" s="12" t="s">
        <v>111</v>
      </c>
      <c r="D88" s="20">
        <f>E88*G88*12</f>
        <v>45067.199999999997</v>
      </c>
      <c r="E88" s="21">
        <v>4</v>
      </c>
      <c r="G88" s="14">
        <f>G16</f>
        <v>938.9</v>
      </c>
      <c r="H88" s="20">
        <f>D88</f>
        <v>45067.199999999997</v>
      </c>
    </row>
    <row r="89" spans="1:8" s="13" customFormat="1" ht="20.399999999999999" hidden="1" customHeight="1" x14ac:dyDescent="0.3">
      <c r="A89" s="18"/>
      <c r="B89" s="39" t="s">
        <v>112</v>
      </c>
      <c r="C89" s="40"/>
      <c r="D89" s="22"/>
      <c r="E89" s="23">
        <f>E88+E69+E66+E61+E55+E53+E47+E42+E86+E28+E26+E23+E21+E16</f>
        <v>31.18</v>
      </c>
      <c r="G89" s="14"/>
    </row>
    <row r="90" spans="1:8" s="13" customFormat="1" ht="20.399999999999999" customHeight="1" x14ac:dyDescent="0.3">
      <c r="A90" s="18"/>
      <c r="B90" s="39" t="s">
        <v>113</v>
      </c>
      <c r="C90" s="40"/>
      <c r="D90" s="22">
        <f>D88+D86+D69+D66+D61+D55+D53+D47+D42+D28+D26+D23+D21+D16</f>
        <v>351298.82399999996</v>
      </c>
      <c r="E90" s="18"/>
      <c r="G90" s="24">
        <f>E89*938.9*12</f>
        <v>351298.82399999996</v>
      </c>
      <c r="H90" s="22">
        <f>H88+H86+H69+H66+H61+H55+H53+H47+H42+H28+H26+H23+H21+H16</f>
        <v>351298.82399999996</v>
      </c>
    </row>
    <row r="92" spans="1:8" x14ac:dyDescent="0.25">
      <c r="A92" s="29" t="s">
        <v>117</v>
      </c>
      <c r="B92" s="29"/>
      <c r="C92" s="29"/>
      <c r="D92" s="29"/>
      <c r="E92" s="29"/>
      <c r="F92" s="29"/>
      <c r="G92" s="29"/>
      <c r="H92" s="29"/>
    </row>
    <row r="93" spans="1:8" x14ac:dyDescent="0.25">
      <c r="A93" s="25">
        <v>1</v>
      </c>
      <c r="B93" s="26" t="s">
        <v>116</v>
      </c>
      <c r="C93" s="27"/>
      <c r="D93" s="28"/>
      <c r="E93" s="28"/>
      <c r="F93" s="27"/>
      <c r="G93" s="27"/>
      <c r="H93" s="20">
        <v>144000</v>
      </c>
    </row>
  </sheetData>
  <mergeCells count="63">
    <mergeCell ref="A87:E87"/>
    <mergeCell ref="B89:C89"/>
    <mergeCell ref="B90:C90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5"/>
    <mergeCell ref="D69:D85"/>
    <mergeCell ref="E69:E85"/>
    <mergeCell ref="G69:G85"/>
    <mergeCell ref="A71:A74"/>
    <mergeCell ref="C71:C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E28:E40"/>
    <mergeCell ref="G28:G40"/>
    <mergeCell ref="A34:C34"/>
    <mergeCell ref="A41:E41"/>
    <mergeCell ref="A42:C42"/>
    <mergeCell ref="D42:D46"/>
    <mergeCell ref="E42:E46"/>
    <mergeCell ref="G42:G46"/>
    <mergeCell ref="A92:H92"/>
    <mergeCell ref="A1:E1"/>
    <mergeCell ref="A2:E2"/>
    <mergeCell ref="A3:E3"/>
    <mergeCell ref="B5:C5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</mergeCells>
  <pageMargins left="0.70866141732283472" right="0.70866141732283472" top="0.74803149606299213" bottom="0.74803149606299213" header="0.31496062992125984" footer="0.31496062992125984"/>
  <pageSetup paperSize="9" scale="8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 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2024-01-30T04:44:31Z</cp:lastPrinted>
  <dcterms:created xsi:type="dcterms:W3CDTF">2018-12-12T04:56:16Z</dcterms:created>
  <dcterms:modified xsi:type="dcterms:W3CDTF">2024-02-13T02:23:45Z</dcterms:modified>
</cp:coreProperties>
</file>