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за 2023 отчеты\УК Концепт-1 за  2023 отчеты по перечням\"/>
    </mc:Choice>
  </mc:AlternateContent>
  <bookViews>
    <workbookView xWindow="0" yWindow="0" windowWidth="23040" windowHeight="9192"/>
  </bookViews>
  <sheets>
    <sheet name="9 МАЯ 225" sheetId="1" r:id="rId1"/>
  </sheets>
  <definedNames>
    <definedName name="_xlnm.Print_Area" localSheetId="0">'9 МАЯ 225'!$A$1:$G$90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0" i="1" l="1"/>
  <c r="G85" i="1" l="1"/>
  <c r="G83" i="1"/>
  <c r="G64" i="1"/>
  <c r="G61" i="1"/>
  <c r="G56" i="1"/>
  <c r="G50" i="1"/>
  <c r="G48" i="1"/>
  <c r="G42" i="1"/>
  <c r="G30" i="1"/>
  <c r="G28" i="1"/>
  <c r="G25" i="1"/>
  <c r="G23" i="1"/>
  <c r="G18" i="1"/>
  <c r="G86" i="1" l="1"/>
  <c r="F86" i="1" l="1"/>
  <c r="F18" i="1"/>
  <c r="F50" i="1" s="1"/>
  <c r="D50" i="1" s="1"/>
  <c r="F56" i="1" l="1"/>
  <c r="D56" i="1" s="1"/>
  <c r="F61" i="1"/>
  <c r="D61" i="1" s="1"/>
  <c r="F25" i="1"/>
  <c r="D25" i="1" s="1"/>
  <c r="F85" i="1"/>
  <c r="D85" i="1" s="1"/>
  <c r="F64" i="1"/>
  <c r="D64" i="1" s="1"/>
  <c r="F30" i="1"/>
  <c r="D30" i="1" s="1"/>
  <c r="F48" i="1"/>
  <c r="D48" i="1" s="1"/>
  <c r="D18" i="1"/>
  <c r="F23" i="1"/>
  <c r="D23" i="1" s="1"/>
  <c r="F28" i="1"/>
  <c r="D28" i="1" s="1"/>
  <c r="F83" i="1"/>
  <c r="D83" i="1" s="1"/>
  <c r="F42" i="1"/>
  <c r="D42" i="1" s="1"/>
  <c r="D86" i="1" l="1"/>
</calcChain>
</file>

<file path=xl/sharedStrings.xml><?xml version="1.0" encoding="utf-8"?>
<sst xmlns="http://schemas.openxmlformats.org/spreadsheetml/2006/main" count="146" uniqueCount="119">
  <si>
    <t>2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</si>
  <si>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</si>
  <si>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</si>
  <si>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>нет</t>
  </si>
  <si>
    <t>Площадь лестничных клеток, тамбуров, кв.м.</t>
  </si>
  <si>
    <t xml:space="preserve">Площадь подвальных помещений, кв.м. </t>
  </si>
  <si>
    <t>Общая площадь жилых помещений МКД, кв.м.</t>
  </si>
  <si>
    <t xml:space="preserve">многоквартирного дома № 225 по ул 9 Мая города Белогорска </t>
  </si>
  <si>
    <t>за период с 01 января по 31 декабря 2023 года</t>
  </si>
  <si>
    <t>Планируемый срок капитального ремонта в соответствии с региональной программой</t>
  </si>
  <si>
    <t>2029-2031</t>
  </si>
  <si>
    <t>крыша</t>
  </si>
  <si>
    <t>2041-2043</t>
  </si>
  <si>
    <t>фасад,фундамент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</si>
  <si>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</si>
  <si>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</si>
  <si>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</si>
  <si>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</si>
  <si>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</si>
  <si>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</si>
  <si>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</si>
  <si>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</si>
  <si>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</si>
  <si>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</si>
  <si>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</si>
  <si>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</si>
  <si>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</si>
  <si>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</si>
  <si>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</si>
  <si>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</si>
  <si>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</si>
  <si>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 xml:space="preserve">1 раз в месяц 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</si>
  <si>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</si>
  <si>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дома.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</si>
  <si>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</si>
  <si>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</si>
  <si>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</si>
  <si>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</si>
  <si>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</si>
  <si>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</si>
  <si>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крыльца и площадки перед входом в подъезд (очистка металлической решетки и приямка)</t>
  </si>
  <si>
    <t>Завоз и замена песка в детской песочнице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</si>
  <si>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</si>
  <si>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</si>
  <si>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</si>
  <si>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</si>
  <si>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</si>
  <si>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</si>
  <si>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</si>
  <si>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</si>
  <si>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</si>
  <si>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</si>
  <si>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</si>
  <si>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</si>
  <si>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</si>
  <si>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Контроль состояния ,работоспособности, техническое обслуживание коллективного (общедомового) прибора учета</t>
  </si>
  <si>
    <t>Промывка инженерных сетей водоснабжения</t>
  </si>
  <si>
    <t>Промывка участков водопровода после выполнения ремонтно-восстановительных работ на водопроводе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</si>
  <si>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</si>
  <si>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</si>
  <si>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по мере необходимости и (немедленно)</t>
  </si>
  <si>
    <t>Содержание системы отопления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</si>
  <si>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</si>
  <si>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</si>
  <si>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</si>
  <si>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</si>
  <si>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</si>
  <si>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</si>
  <si>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</si>
  <si>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</si>
  <si>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</si>
  <si>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</si>
  <si>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</si>
  <si>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</si>
  <si>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</si>
  <si>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</si>
  <si>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</si>
  <si>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</si>
  <si>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</si>
  <si>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</si>
  <si>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</si>
  <si>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</si>
  <si>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</si>
  <si>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</si>
  <si>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</si>
  <si>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</si>
  <si>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Начисление и сбор платы за ЖКХ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</si>
  <si>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</si>
  <si>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</si>
  <si>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в рабочие дни</t>
  </si>
  <si>
    <t>Сбор информации о показаниях индивидуальных приборов учета по электроэнергии</t>
  </si>
  <si>
    <t>с 23 по 25 числа текущего месяца за текущий месяц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</si>
  <si>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</si>
  <si>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</si>
  <si>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</si>
  <si>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</si>
  <si>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</si>
  <si>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</si>
  <si>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</si>
  <si>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</si>
  <si>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</si>
  <si>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</si>
  <si>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</si>
  <si>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</si>
  <si>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</si>
  <si>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</si>
  <si>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</si>
  <si>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Текущий ремонт</t>
  </si>
  <si>
    <t>Ремонт организованного водослива с кровли</t>
  </si>
  <si>
    <t>май-октябрь</t>
  </si>
  <si>
    <t>Всего в год руб.за 2562,4 кв.м.</t>
  </si>
  <si>
    <t>Плановая стоимость работ и услуг на 2023 г., руб.</t>
  </si>
  <si>
    <t>Фактическое выполнение работ и  услуг в 2023 г., руб.</t>
  </si>
  <si>
    <t>Утепление перекрытия минплитой Базалит  со стороны чердачного помещения над кв.13-26 кв м</t>
  </si>
  <si>
    <t>Дополнительно выполненные работы, не учтенные Перечнем</t>
  </si>
  <si>
    <t>Количество этажей, шт.</t>
  </si>
  <si>
    <t>Количество подъездов, шт.</t>
  </si>
  <si>
    <t>Количество квартир, шт.</t>
  </si>
  <si>
    <t>Строительный объем, куб.м.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</si>
</sst>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/>
    <xf numFmtId="2" fontId="1" fillId="0" borderId="0" xfId="0" applyNumberFormat="1" applyFont="1"/>
    <xf numFmtId="4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Fill="1" applyAlignment="1"/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/>
    </xf>
    <xf numFmtId="0" fontId="1" fillId="0" borderId="0" xfId="0" applyFont="1" applyBorder="1"/>
    <xf numFmtId="0" fontId="4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2" fontId="4" fillId="0" borderId="0" xfId="0" applyNumberFormat="1" applyFont="1" applyBorder="1" applyAlignment="1">
      <alignment horizontal="center" vertical="top" wrapText="1"/>
    </xf>
    <xf numFmtId="4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0" xfId="0" applyFont="1"/>
    <xf numFmtId="4" fontId="3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4" fontId="3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/>
    <xf numFmtId="2" fontId="1" fillId="0" borderId="1" xfId="0" applyNumberFormat="1" applyFont="1" applyBorder="1"/>
    <xf numFmtId="0" fontId="1" fillId="0" borderId="1" xfId="0" applyFont="1" applyBorder="1"/>
    <xf numFmtId="0" fontId="3" fillId="0" borderId="0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1" fillId="0" borderId="0" xfId="0" applyFont="1" applyFill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4">
    <pageSetUpPr fitToPage="1"/>
  </sheetPr>
  <dimension ref="A1:K90"/>
  <sheetViews>
    <sheetView tabSelected="1" zoomScaleNormal="100" workbookViewId="0">
      <selection activeCell="A15" sqref="A15:E15"/>
    </sheetView>
  </sheetViews>
  <sheetFormatPr defaultRowHeight="13.2" x14ac:dyDescent="0.25"/>
  <cols>
    <col min="1" max="1" width="6" style="5" customWidth="1"/>
    <col min="2" max="2" width="44.33203125" style="7" customWidth="1"/>
    <col min="3" max="3" width="18" style="2" customWidth="1"/>
    <col min="4" max="4" width="13.88671875" style="4" customWidth="1"/>
    <col min="5" max="5" width="13.33203125" style="4" hidden="1" customWidth="1"/>
    <col min="6" max="6" width="15" style="2" hidden="1" customWidth="1"/>
    <col min="7" max="7" width="12.33203125" style="2" customWidth="1"/>
    <col min="8" max="16384" width="8.88671875" style="2"/>
  </cols>
  <sheetData>
    <row r="1" spans="1:11" x14ac:dyDescent="0.25">
      <c r="A1" s="2"/>
      <c r="D1" s="3" t="s">
        <v>0</v>
      </c>
      <c r="E1" s="3"/>
    </row>
    <row r="2" spans="1:11" x14ac:dyDescent="0.25">
      <c r="A2" s="32" t="s">
        <v>1</v>
      </c>
      <c r="B2" s="32"/>
      <c r="C2" s="32"/>
      <c r="D2" s="32"/>
      <c r="E2" s="32"/>
    </row>
    <row r="3" spans="1:11" x14ac:dyDescent="0.25">
      <c r="A3" s="32" t="s">
        <v>7</v>
      </c>
      <c r="B3" s="32"/>
      <c r="C3" s="32"/>
      <c r="D3" s="32"/>
      <c r="E3" s="32"/>
    </row>
    <row r="4" spans="1:11" x14ac:dyDescent="0.25">
      <c r="A4" s="32" t="s">
        <v>8</v>
      </c>
      <c r="B4" s="32"/>
      <c r="C4" s="32"/>
      <c r="D4" s="32"/>
      <c r="E4" s="32"/>
    </row>
    <row r="5" spans="1:11" ht="26.4" customHeight="1" x14ac:dyDescent="0.25">
      <c r="A5" s="2"/>
      <c r="C5" s="1" t="s">
        <v>2</v>
      </c>
      <c r="D5" s="5">
        <v>1964</v>
      </c>
      <c r="E5" s="3"/>
    </row>
    <row r="6" spans="1:11" ht="20.399999999999999" customHeight="1" x14ac:dyDescent="0.25">
      <c r="A6" s="6"/>
      <c r="B6" s="33" t="s">
        <v>9</v>
      </c>
      <c r="C6" s="33"/>
      <c r="D6" s="8" t="s">
        <v>10</v>
      </c>
      <c r="G6" s="9" t="s">
        <v>11</v>
      </c>
    </row>
    <row r="7" spans="1:11" ht="25.8" customHeight="1" x14ac:dyDescent="0.25">
      <c r="A7" s="6"/>
      <c r="B7" s="33"/>
      <c r="C7" s="33"/>
      <c r="D7" s="8" t="s">
        <v>12</v>
      </c>
      <c r="G7" s="10" t="s">
        <v>13</v>
      </c>
    </row>
    <row r="8" spans="1:11" x14ac:dyDescent="0.25">
      <c r="A8" s="2"/>
      <c r="C8" s="1" t="s">
        <v>115</v>
      </c>
      <c r="D8" s="5">
        <v>4</v>
      </c>
      <c r="E8" s="3"/>
    </row>
    <row r="9" spans="1:11" x14ac:dyDescent="0.25">
      <c r="A9" s="2"/>
      <c r="C9" s="1" t="s">
        <v>116</v>
      </c>
      <c r="D9" s="5">
        <v>4</v>
      </c>
      <c r="E9" s="3"/>
    </row>
    <row r="10" spans="1:11" x14ac:dyDescent="0.25">
      <c r="A10" s="2"/>
      <c r="C10" s="1" t="s">
        <v>117</v>
      </c>
      <c r="D10" s="5">
        <v>64</v>
      </c>
      <c r="E10" s="3"/>
    </row>
    <row r="11" spans="1:11" x14ac:dyDescent="0.25">
      <c r="A11" s="2"/>
      <c r="C11" s="1" t="s">
        <v>6</v>
      </c>
      <c r="D11" s="11">
        <v>2562.4</v>
      </c>
      <c r="E11" s="3"/>
    </row>
    <row r="12" spans="1:11" x14ac:dyDescent="0.25">
      <c r="A12" s="2"/>
      <c r="C12" s="1" t="s">
        <v>4</v>
      </c>
      <c r="D12" s="5">
        <v>187.7</v>
      </c>
      <c r="E12" s="3"/>
    </row>
    <row r="13" spans="1:11" ht="15" customHeight="1" x14ac:dyDescent="0.25">
      <c r="A13" s="2"/>
      <c r="C13" s="1" t="s">
        <v>5</v>
      </c>
      <c r="D13" s="5" t="s">
        <v>3</v>
      </c>
      <c r="E13" s="3"/>
    </row>
    <row r="14" spans="1:11" ht="15" customHeight="1" x14ac:dyDescent="0.25">
      <c r="A14" s="2"/>
      <c r="C14" s="1" t="s">
        <v>118</v>
      </c>
      <c r="D14" s="5">
        <v>10812</v>
      </c>
      <c r="E14" s="3"/>
    </row>
    <row r="15" spans="1:11" ht="15.6" customHeight="1" x14ac:dyDescent="0.25">
      <c r="A15" s="34"/>
      <c r="B15" s="34"/>
      <c r="C15" s="34"/>
      <c r="D15" s="34"/>
      <c r="E15" s="34"/>
      <c r="F15" s="12"/>
    </row>
    <row r="16" spans="1:11" ht="66.599999999999994" customHeight="1" x14ac:dyDescent="0.25">
      <c r="A16" s="13" t="s">
        <v>14</v>
      </c>
      <c r="B16" s="13" t="s">
        <v>15</v>
      </c>
      <c r="C16" s="13" t="s">
        <v>16</v>
      </c>
      <c r="D16" s="13" t="s">
        <v>111</v>
      </c>
      <c r="E16" s="14" t="s">
        <v>17</v>
      </c>
      <c r="F16" s="12"/>
      <c r="G16" s="13" t="s">
        <v>112</v>
      </c>
      <c r="J16" s="19"/>
      <c r="K16" s="12"/>
    </row>
    <row r="17" spans="1:7" x14ac:dyDescent="0.25">
      <c r="A17" s="35" t="s">
        <v>18</v>
      </c>
      <c r="B17" s="35"/>
      <c r="C17" s="35"/>
      <c r="D17" s="35"/>
      <c r="E17" s="35"/>
      <c r="F17" s="12"/>
    </row>
    <row r="18" spans="1:7" ht="93" customHeight="1" x14ac:dyDescent="0.25">
      <c r="A18" s="13">
        <v>1</v>
      </c>
      <c r="B18" s="15" t="s">
        <v>19</v>
      </c>
      <c r="C18" s="13" t="s">
        <v>20</v>
      </c>
      <c r="D18" s="36">
        <f>E18*F18*12</f>
        <v>30441.311999999998</v>
      </c>
      <c r="E18" s="37">
        <v>0.99</v>
      </c>
      <c r="F18" s="38">
        <f>D11</f>
        <v>2562.4</v>
      </c>
      <c r="G18" s="36">
        <f>D18</f>
        <v>30441.311999999998</v>
      </c>
    </row>
    <row r="19" spans="1:7" ht="42.75" customHeight="1" x14ac:dyDescent="0.25">
      <c r="A19" s="13">
        <v>2</v>
      </c>
      <c r="B19" s="15" t="s">
        <v>21</v>
      </c>
      <c r="C19" s="13" t="s">
        <v>22</v>
      </c>
      <c r="D19" s="36"/>
      <c r="E19" s="37"/>
      <c r="F19" s="38"/>
      <c r="G19" s="36"/>
    </row>
    <row r="20" spans="1:7" ht="30.75" customHeight="1" x14ac:dyDescent="0.25">
      <c r="A20" s="13">
        <v>3</v>
      </c>
      <c r="B20" s="15" t="s">
        <v>23</v>
      </c>
      <c r="C20" s="13" t="s">
        <v>22</v>
      </c>
      <c r="D20" s="36"/>
      <c r="E20" s="37"/>
      <c r="F20" s="38"/>
      <c r="G20" s="36"/>
    </row>
    <row r="21" spans="1:7" ht="40.5" customHeight="1" x14ac:dyDescent="0.25">
      <c r="A21" s="13">
        <v>4</v>
      </c>
      <c r="B21" s="15" t="s">
        <v>24</v>
      </c>
      <c r="C21" s="13" t="s">
        <v>22</v>
      </c>
      <c r="D21" s="36"/>
      <c r="E21" s="37"/>
      <c r="F21" s="38"/>
      <c r="G21" s="36"/>
    </row>
    <row r="22" spans="1:7" ht="55.5" customHeight="1" x14ac:dyDescent="0.25">
      <c r="A22" s="13">
        <v>5</v>
      </c>
      <c r="B22" s="15" t="s">
        <v>25</v>
      </c>
      <c r="C22" s="13" t="s">
        <v>22</v>
      </c>
      <c r="D22" s="36"/>
      <c r="E22" s="37"/>
      <c r="F22" s="38"/>
      <c r="G22" s="36"/>
    </row>
    <row r="23" spans="1:7" ht="32.25" customHeight="1" x14ac:dyDescent="0.25">
      <c r="A23" s="13">
        <v>6</v>
      </c>
      <c r="B23" s="15" t="s">
        <v>26</v>
      </c>
      <c r="C23" s="13"/>
      <c r="D23" s="17">
        <f>E23*F23*12</f>
        <v>3997.3440000000001</v>
      </c>
      <c r="E23" s="14">
        <v>0.13</v>
      </c>
      <c r="F23" s="16">
        <f>F18</f>
        <v>2562.4</v>
      </c>
      <c r="G23" s="17">
        <f>D23</f>
        <v>3997.3440000000001</v>
      </c>
    </row>
    <row r="24" spans="1:7" x14ac:dyDescent="0.25">
      <c r="A24" s="35" t="s">
        <v>27</v>
      </c>
      <c r="B24" s="35"/>
      <c r="C24" s="35"/>
      <c r="D24" s="35"/>
      <c r="E24" s="35"/>
      <c r="F24" s="12"/>
    </row>
    <row r="25" spans="1:7" ht="30.6" customHeight="1" x14ac:dyDescent="0.25">
      <c r="A25" s="13">
        <v>1</v>
      </c>
      <c r="B25" s="15" t="s">
        <v>28</v>
      </c>
      <c r="C25" s="13" t="s">
        <v>29</v>
      </c>
      <c r="D25" s="36">
        <f>E25*F25*12</f>
        <v>42433.343999999997</v>
      </c>
      <c r="E25" s="37">
        <v>1.38</v>
      </c>
      <c r="F25" s="38">
        <f>F18</f>
        <v>2562.4</v>
      </c>
      <c r="G25" s="36">
        <f>D25</f>
        <v>42433.343999999997</v>
      </c>
    </row>
    <row r="26" spans="1:7" ht="30" customHeight="1" x14ac:dyDescent="0.25">
      <c r="A26" s="13">
        <v>2</v>
      </c>
      <c r="B26" s="15" t="s">
        <v>30</v>
      </c>
      <c r="C26" s="13" t="s">
        <v>31</v>
      </c>
      <c r="D26" s="36"/>
      <c r="E26" s="37"/>
      <c r="F26" s="38"/>
      <c r="G26" s="36"/>
    </row>
    <row r="27" spans="1:7" ht="79.2" customHeight="1" x14ac:dyDescent="0.25">
      <c r="A27" s="13">
        <v>3</v>
      </c>
      <c r="B27" s="15" t="s">
        <v>32</v>
      </c>
      <c r="C27" s="13" t="s">
        <v>31</v>
      </c>
      <c r="D27" s="36"/>
      <c r="E27" s="37"/>
      <c r="F27" s="38"/>
      <c r="G27" s="36"/>
    </row>
    <row r="28" spans="1:7" ht="31.2" customHeight="1" x14ac:dyDescent="0.25">
      <c r="A28" s="13">
        <v>4</v>
      </c>
      <c r="B28" s="15" t="s">
        <v>33</v>
      </c>
      <c r="C28" s="13" t="s">
        <v>22</v>
      </c>
      <c r="D28" s="17">
        <f>E28*F28*12</f>
        <v>8302.1760000000013</v>
      </c>
      <c r="E28" s="18">
        <v>0.27</v>
      </c>
      <c r="F28" s="19">
        <f>F18</f>
        <v>2562.4</v>
      </c>
      <c r="G28" s="17">
        <f>D28</f>
        <v>8302.1760000000013</v>
      </c>
    </row>
    <row r="29" spans="1:7" x14ac:dyDescent="0.25">
      <c r="A29" s="35" t="s">
        <v>34</v>
      </c>
      <c r="B29" s="35"/>
      <c r="C29" s="35"/>
      <c r="D29" s="35"/>
      <c r="E29" s="35"/>
      <c r="F29" s="12"/>
    </row>
    <row r="30" spans="1:7" x14ac:dyDescent="0.25">
      <c r="A30" s="39" t="s">
        <v>35</v>
      </c>
      <c r="B30" s="39"/>
      <c r="C30" s="39"/>
      <c r="D30" s="36">
        <f>E30*F30*12</f>
        <v>126070.08</v>
      </c>
      <c r="E30" s="37">
        <v>4.0999999999999996</v>
      </c>
      <c r="F30" s="38">
        <f>F18</f>
        <v>2562.4</v>
      </c>
      <c r="G30" s="36">
        <f>D30</f>
        <v>126070.08</v>
      </c>
    </row>
    <row r="31" spans="1:7" ht="21.6" customHeight="1" x14ac:dyDescent="0.25">
      <c r="A31" s="13">
        <v>1</v>
      </c>
      <c r="B31" s="15" t="s">
        <v>36</v>
      </c>
      <c r="C31" s="13" t="s">
        <v>37</v>
      </c>
      <c r="D31" s="36"/>
      <c r="E31" s="37"/>
      <c r="F31" s="38"/>
      <c r="G31" s="36"/>
    </row>
    <row r="32" spans="1:7" ht="52.8" customHeight="1" x14ac:dyDescent="0.25">
      <c r="A32" s="13">
        <v>2</v>
      </c>
      <c r="B32" s="15" t="s">
        <v>38</v>
      </c>
      <c r="C32" s="13" t="s">
        <v>39</v>
      </c>
      <c r="D32" s="36"/>
      <c r="E32" s="37"/>
      <c r="F32" s="38"/>
      <c r="G32" s="36"/>
    </row>
    <row r="33" spans="1:7" ht="34.799999999999997" customHeight="1" x14ac:dyDescent="0.25">
      <c r="A33" s="13">
        <v>3</v>
      </c>
      <c r="B33" s="15" t="s">
        <v>40</v>
      </c>
      <c r="C33" s="13" t="s">
        <v>37</v>
      </c>
      <c r="D33" s="36"/>
      <c r="E33" s="37"/>
      <c r="F33" s="38"/>
      <c r="G33" s="36"/>
    </row>
    <row r="34" spans="1:7" ht="18.600000000000001" customHeight="1" x14ac:dyDescent="0.25">
      <c r="A34" s="13">
        <v>4</v>
      </c>
      <c r="B34" s="15" t="s">
        <v>41</v>
      </c>
      <c r="C34" s="20" t="s">
        <v>42</v>
      </c>
      <c r="D34" s="36"/>
      <c r="E34" s="37"/>
      <c r="F34" s="38"/>
      <c r="G34" s="36"/>
    </row>
    <row r="35" spans="1:7" x14ac:dyDescent="0.25">
      <c r="A35" s="39" t="s">
        <v>43</v>
      </c>
      <c r="B35" s="39"/>
      <c r="C35" s="39"/>
      <c r="D35" s="36"/>
      <c r="E35" s="37"/>
      <c r="F35" s="38"/>
      <c r="G35" s="36"/>
    </row>
    <row r="36" spans="1:7" ht="27" customHeight="1" x14ac:dyDescent="0.25">
      <c r="A36" s="13">
        <v>5</v>
      </c>
      <c r="B36" s="15" t="s">
        <v>44</v>
      </c>
      <c r="C36" s="13" t="s">
        <v>45</v>
      </c>
      <c r="D36" s="36"/>
      <c r="E36" s="37"/>
      <c r="F36" s="38"/>
      <c r="G36" s="36"/>
    </row>
    <row r="37" spans="1:7" ht="45" customHeight="1" x14ac:dyDescent="0.25">
      <c r="A37" s="13">
        <v>6</v>
      </c>
      <c r="B37" s="15" t="s">
        <v>46</v>
      </c>
      <c r="C37" s="13" t="s">
        <v>45</v>
      </c>
      <c r="D37" s="36"/>
      <c r="E37" s="37"/>
      <c r="F37" s="38"/>
      <c r="G37" s="36"/>
    </row>
    <row r="38" spans="1:7" ht="43.8" customHeight="1" x14ac:dyDescent="0.25">
      <c r="A38" s="13">
        <v>7</v>
      </c>
      <c r="B38" s="15" t="s">
        <v>47</v>
      </c>
      <c r="C38" s="13" t="s">
        <v>37</v>
      </c>
      <c r="D38" s="36"/>
      <c r="E38" s="37"/>
      <c r="F38" s="38"/>
      <c r="G38" s="36"/>
    </row>
    <row r="39" spans="1:7" ht="19.8" customHeight="1" x14ac:dyDescent="0.25">
      <c r="A39" s="13">
        <v>8</v>
      </c>
      <c r="B39" s="15" t="s">
        <v>48</v>
      </c>
      <c r="C39" s="13" t="s">
        <v>37</v>
      </c>
      <c r="D39" s="36"/>
      <c r="E39" s="37"/>
      <c r="F39" s="38"/>
      <c r="G39" s="36"/>
    </row>
    <row r="40" spans="1:7" ht="28.2" customHeight="1" x14ac:dyDescent="0.25">
      <c r="A40" s="13">
        <v>9</v>
      </c>
      <c r="B40" s="15" t="s">
        <v>38</v>
      </c>
      <c r="C40" s="13" t="s">
        <v>49</v>
      </c>
      <c r="D40" s="36"/>
      <c r="E40" s="37"/>
      <c r="F40" s="38"/>
      <c r="G40" s="36"/>
    </row>
    <row r="41" spans="1:7" ht="21.75" customHeight="1" x14ac:dyDescent="0.25">
      <c r="A41" s="13">
        <v>10</v>
      </c>
      <c r="B41" s="15" t="s">
        <v>50</v>
      </c>
      <c r="C41" s="13" t="s">
        <v>37</v>
      </c>
      <c r="D41" s="36"/>
      <c r="E41" s="37"/>
      <c r="F41" s="38"/>
      <c r="G41" s="36"/>
    </row>
    <row r="42" spans="1:7" x14ac:dyDescent="0.25">
      <c r="A42" s="39" t="s">
        <v>51</v>
      </c>
      <c r="B42" s="39"/>
      <c r="C42" s="39"/>
      <c r="D42" s="36">
        <f>E42*F42*12</f>
        <v>33823.680000000008</v>
      </c>
      <c r="E42" s="37">
        <v>1.1000000000000001</v>
      </c>
      <c r="F42" s="38">
        <f>F18</f>
        <v>2562.4</v>
      </c>
      <c r="G42" s="36">
        <f>D42</f>
        <v>33823.680000000008</v>
      </c>
    </row>
    <row r="43" spans="1:7" ht="98.25" customHeight="1" x14ac:dyDescent="0.25">
      <c r="A43" s="13">
        <v>1</v>
      </c>
      <c r="B43" s="15" t="s">
        <v>52</v>
      </c>
      <c r="C43" s="13" t="s">
        <v>53</v>
      </c>
      <c r="D43" s="36"/>
      <c r="E43" s="37"/>
      <c r="F43" s="38"/>
      <c r="G43" s="36"/>
    </row>
    <row r="44" spans="1:7" ht="60.75" customHeight="1" x14ac:dyDescent="0.25">
      <c r="A44" s="13">
        <v>2</v>
      </c>
      <c r="B44" s="15" t="s">
        <v>54</v>
      </c>
      <c r="C44" s="13" t="s">
        <v>53</v>
      </c>
      <c r="D44" s="36"/>
      <c r="E44" s="37"/>
      <c r="F44" s="38"/>
      <c r="G44" s="36"/>
    </row>
    <row r="45" spans="1:7" s="21" customFormat="1" ht="43.5" customHeight="1" x14ac:dyDescent="0.25">
      <c r="A45" s="13">
        <v>3</v>
      </c>
      <c r="B45" s="15" t="s">
        <v>55</v>
      </c>
      <c r="C45" s="13" t="s">
        <v>53</v>
      </c>
      <c r="D45" s="36"/>
      <c r="E45" s="37"/>
      <c r="F45" s="38"/>
      <c r="G45" s="36"/>
    </row>
    <row r="46" spans="1:7" s="21" customFormat="1" ht="19.8" customHeight="1" x14ac:dyDescent="0.25">
      <c r="A46" s="13">
        <v>4</v>
      </c>
      <c r="B46" s="15" t="s">
        <v>56</v>
      </c>
      <c r="C46" s="13" t="s">
        <v>22</v>
      </c>
      <c r="D46" s="36"/>
      <c r="E46" s="37"/>
      <c r="F46" s="38"/>
      <c r="G46" s="36"/>
    </row>
    <row r="47" spans="1:7" s="21" customFormat="1" ht="30.6" customHeight="1" x14ac:dyDescent="0.25">
      <c r="A47" s="13">
        <v>5</v>
      </c>
      <c r="B47" s="15" t="s">
        <v>57</v>
      </c>
      <c r="C47" s="13" t="s">
        <v>53</v>
      </c>
      <c r="D47" s="36"/>
      <c r="E47" s="37"/>
      <c r="F47" s="38"/>
      <c r="G47" s="36"/>
    </row>
    <row r="48" spans="1:7" x14ac:dyDescent="0.25">
      <c r="A48" s="39" t="s">
        <v>58</v>
      </c>
      <c r="B48" s="39"/>
      <c r="C48" s="39"/>
      <c r="D48" s="36">
        <f>E48*F48*12</f>
        <v>45815.712</v>
      </c>
      <c r="E48" s="37">
        <v>1.49</v>
      </c>
      <c r="F48" s="38">
        <f>F18</f>
        <v>2562.4</v>
      </c>
      <c r="G48" s="36">
        <f>D48</f>
        <v>45815.712</v>
      </c>
    </row>
    <row r="49" spans="1:7" ht="52.2" customHeight="1" x14ac:dyDescent="0.25">
      <c r="A49" s="13">
        <v>1</v>
      </c>
      <c r="B49" s="15" t="s">
        <v>59</v>
      </c>
      <c r="C49" s="13" t="s">
        <v>60</v>
      </c>
      <c r="D49" s="36"/>
      <c r="E49" s="37"/>
      <c r="F49" s="38"/>
      <c r="G49" s="36"/>
    </row>
    <row r="50" spans="1:7" x14ac:dyDescent="0.25">
      <c r="A50" s="39" t="s">
        <v>61</v>
      </c>
      <c r="B50" s="39"/>
      <c r="C50" s="39"/>
      <c r="D50" s="36">
        <f>E50*F50*12</f>
        <v>103008.48000000001</v>
      </c>
      <c r="E50" s="37">
        <v>3.35</v>
      </c>
      <c r="F50" s="38">
        <f>F18</f>
        <v>2562.4</v>
      </c>
      <c r="G50" s="36">
        <f>D50</f>
        <v>103008.48000000001</v>
      </c>
    </row>
    <row r="51" spans="1:7" ht="43.2" customHeight="1" x14ac:dyDescent="0.25">
      <c r="A51" s="13">
        <v>1</v>
      </c>
      <c r="B51" s="15" t="s">
        <v>62</v>
      </c>
      <c r="C51" s="13" t="s">
        <v>22</v>
      </c>
      <c r="D51" s="36"/>
      <c r="E51" s="37"/>
      <c r="F51" s="38"/>
      <c r="G51" s="36"/>
    </row>
    <row r="52" spans="1:7" ht="20.399999999999999" customHeight="1" x14ac:dyDescent="0.25">
      <c r="A52" s="13">
        <v>2</v>
      </c>
      <c r="B52" s="15" t="s">
        <v>63</v>
      </c>
      <c r="C52" s="13" t="s">
        <v>22</v>
      </c>
      <c r="D52" s="36"/>
      <c r="E52" s="37"/>
      <c r="F52" s="38"/>
      <c r="G52" s="36"/>
    </row>
    <row r="53" spans="1:7" ht="44.4" customHeight="1" x14ac:dyDescent="0.25">
      <c r="A53" s="13">
        <v>3</v>
      </c>
      <c r="B53" s="15" t="s">
        <v>64</v>
      </c>
      <c r="C53" s="13" t="s">
        <v>53</v>
      </c>
      <c r="D53" s="36"/>
      <c r="E53" s="37"/>
      <c r="F53" s="38"/>
      <c r="G53" s="36"/>
    </row>
    <row r="54" spans="1:7" s="21" customFormat="1" ht="17.399999999999999" customHeight="1" x14ac:dyDescent="0.25">
      <c r="A54" s="13">
        <v>4</v>
      </c>
      <c r="B54" s="15" t="s">
        <v>56</v>
      </c>
      <c r="C54" s="13" t="s">
        <v>22</v>
      </c>
      <c r="D54" s="36"/>
      <c r="E54" s="37"/>
      <c r="F54" s="38"/>
      <c r="G54" s="36"/>
    </row>
    <row r="55" spans="1:7" s="21" customFormat="1" ht="32.4" customHeight="1" x14ac:dyDescent="0.25">
      <c r="A55" s="13">
        <v>5</v>
      </c>
      <c r="B55" s="15" t="s">
        <v>57</v>
      </c>
      <c r="C55" s="13" t="s">
        <v>53</v>
      </c>
      <c r="D55" s="36"/>
      <c r="E55" s="37"/>
      <c r="F55" s="38"/>
      <c r="G55" s="36"/>
    </row>
    <row r="56" spans="1:7" x14ac:dyDescent="0.25">
      <c r="A56" s="39" t="s">
        <v>65</v>
      </c>
      <c r="B56" s="39"/>
      <c r="C56" s="39"/>
      <c r="D56" s="36">
        <f>E56*F56*12</f>
        <v>50735.520000000004</v>
      </c>
      <c r="E56" s="37">
        <v>1.65</v>
      </c>
      <c r="F56" s="38">
        <f>F18</f>
        <v>2562.4</v>
      </c>
      <c r="G56" s="36">
        <f>D56</f>
        <v>50735.520000000004</v>
      </c>
    </row>
    <row r="57" spans="1:7" ht="71.25" customHeight="1" x14ac:dyDescent="0.25">
      <c r="A57" s="13">
        <v>1</v>
      </c>
      <c r="B57" s="15" t="s">
        <v>66</v>
      </c>
      <c r="C57" s="13" t="s">
        <v>22</v>
      </c>
      <c r="D57" s="36"/>
      <c r="E57" s="37"/>
      <c r="F57" s="38"/>
      <c r="G57" s="36"/>
    </row>
    <row r="58" spans="1:7" ht="82.5" customHeight="1" x14ac:dyDescent="0.25">
      <c r="A58" s="13">
        <v>2</v>
      </c>
      <c r="B58" s="15" t="s">
        <v>67</v>
      </c>
      <c r="C58" s="13" t="s">
        <v>22</v>
      </c>
      <c r="D58" s="36"/>
      <c r="E58" s="37"/>
      <c r="F58" s="38"/>
      <c r="G58" s="36"/>
    </row>
    <row r="59" spans="1:7" s="21" customFormat="1" ht="44.4" customHeight="1" x14ac:dyDescent="0.25">
      <c r="A59" s="13">
        <v>3</v>
      </c>
      <c r="B59" s="15" t="s">
        <v>68</v>
      </c>
      <c r="C59" s="13" t="s">
        <v>53</v>
      </c>
      <c r="D59" s="36"/>
      <c r="E59" s="37"/>
      <c r="F59" s="38"/>
      <c r="G59" s="36"/>
    </row>
    <row r="60" spans="1:7" x14ac:dyDescent="0.25">
      <c r="A60" s="39" t="s">
        <v>69</v>
      </c>
      <c r="B60" s="39"/>
      <c r="C60" s="39"/>
      <c r="D60" s="39"/>
      <c r="E60" s="39"/>
      <c r="F60" s="12"/>
    </row>
    <row r="61" spans="1:7" ht="71.25" customHeight="1" x14ac:dyDescent="0.25">
      <c r="A61" s="13">
        <v>1</v>
      </c>
      <c r="B61" s="15" t="s">
        <v>70</v>
      </c>
      <c r="C61" s="13" t="s">
        <v>71</v>
      </c>
      <c r="D61" s="36">
        <f>E61*F61*12</f>
        <v>97473.695999999996</v>
      </c>
      <c r="E61" s="37">
        <v>3.17</v>
      </c>
      <c r="F61" s="38">
        <f>F18</f>
        <v>2562.4</v>
      </c>
      <c r="G61" s="36">
        <f>D61</f>
        <v>97473.695999999996</v>
      </c>
    </row>
    <row r="62" spans="1:7" ht="28.8" customHeight="1" x14ac:dyDescent="0.25">
      <c r="A62" s="13">
        <v>2</v>
      </c>
      <c r="B62" s="15" t="s">
        <v>72</v>
      </c>
      <c r="C62" s="13" t="s">
        <v>73</v>
      </c>
      <c r="D62" s="36"/>
      <c r="E62" s="37"/>
      <c r="F62" s="38"/>
      <c r="G62" s="36"/>
    </row>
    <row r="63" spans="1:7" x14ac:dyDescent="0.25">
      <c r="A63" s="39" t="s">
        <v>74</v>
      </c>
      <c r="B63" s="39"/>
      <c r="C63" s="39"/>
      <c r="D63" s="39"/>
      <c r="E63" s="39"/>
      <c r="F63" s="12"/>
    </row>
    <row r="64" spans="1:7" ht="70.2" customHeight="1" x14ac:dyDescent="0.25">
      <c r="A64" s="13">
        <v>1</v>
      </c>
      <c r="B64" s="15" t="s">
        <v>75</v>
      </c>
      <c r="C64" s="20" t="s">
        <v>76</v>
      </c>
      <c r="D64" s="36">
        <f>E64*F64*12</f>
        <v>133757.27999999997</v>
      </c>
      <c r="E64" s="37">
        <v>4.3499999999999996</v>
      </c>
      <c r="F64" s="38">
        <f>F18</f>
        <v>2562.4</v>
      </c>
      <c r="G64" s="36">
        <f>D64</f>
        <v>133757.27999999997</v>
      </c>
    </row>
    <row r="65" spans="1:7" ht="70.5" customHeight="1" x14ac:dyDescent="0.25">
      <c r="A65" s="13">
        <v>2</v>
      </c>
      <c r="B65" s="15" t="s">
        <v>77</v>
      </c>
      <c r="C65" s="20" t="s">
        <v>76</v>
      </c>
      <c r="D65" s="36"/>
      <c r="E65" s="37"/>
      <c r="F65" s="38"/>
      <c r="G65" s="36"/>
    </row>
    <row r="66" spans="1:7" ht="67.5" customHeight="1" x14ac:dyDescent="0.25">
      <c r="A66" s="42">
        <v>3</v>
      </c>
      <c r="B66" s="15" t="s">
        <v>78</v>
      </c>
      <c r="C66" s="42" t="s">
        <v>79</v>
      </c>
      <c r="D66" s="36"/>
      <c r="E66" s="37"/>
      <c r="F66" s="38"/>
      <c r="G66" s="36"/>
    </row>
    <row r="67" spans="1:7" ht="30.75" customHeight="1" x14ac:dyDescent="0.25">
      <c r="A67" s="42"/>
      <c r="B67" s="15" t="s">
        <v>80</v>
      </c>
      <c r="C67" s="42"/>
      <c r="D67" s="36"/>
      <c r="E67" s="37"/>
      <c r="F67" s="38"/>
      <c r="G67" s="36"/>
    </row>
    <row r="68" spans="1:7" ht="15" customHeight="1" x14ac:dyDescent="0.25">
      <c r="A68" s="42"/>
      <c r="B68" s="40" t="s">
        <v>81</v>
      </c>
      <c r="C68" s="42"/>
      <c r="D68" s="36"/>
      <c r="E68" s="37"/>
      <c r="F68" s="38"/>
      <c r="G68" s="36"/>
    </row>
    <row r="69" spans="1:7" ht="69.75" customHeight="1" x14ac:dyDescent="0.25">
      <c r="A69" s="42"/>
      <c r="B69" s="40"/>
      <c r="C69" s="42"/>
      <c r="D69" s="36"/>
      <c r="E69" s="37"/>
      <c r="F69" s="38"/>
      <c r="G69" s="36"/>
    </row>
    <row r="70" spans="1:7" ht="68.400000000000006" customHeight="1" x14ac:dyDescent="0.25">
      <c r="A70" s="42"/>
      <c r="B70" s="15" t="s">
        <v>82</v>
      </c>
      <c r="C70" s="42"/>
      <c r="D70" s="36"/>
      <c r="E70" s="37"/>
      <c r="F70" s="38"/>
      <c r="G70" s="36"/>
    </row>
    <row r="71" spans="1:7" ht="54.75" customHeight="1" x14ac:dyDescent="0.25">
      <c r="A71" s="42"/>
      <c r="B71" s="15" t="s">
        <v>83</v>
      </c>
      <c r="C71" s="42"/>
      <c r="D71" s="36"/>
      <c r="E71" s="37"/>
      <c r="F71" s="38"/>
      <c r="G71" s="36"/>
    </row>
    <row r="72" spans="1:7" ht="80.25" customHeight="1" x14ac:dyDescent="0.25">
      <c r="A72" s="13">
        <v>4</v>
      </c>
      <c r="B72" s="15" t="s">
        <v>84</v>
      </c>
      <c r="C72" s="20" t="s">
        <v>85</v>
      </c>
      <c r="D72" s="36"/>
      <c r="E72" s="37"/>
      <c r="F72" s="38"/>
      <c r="G72" s="36"/>
    </row>
    <row r="73" spans="1:7" ht="43.2" customHeight="1" x14ac:dyDescent="0.25">
      <c r="A73" s="13">
        <v>5</v>
      </c>
      <c r="B73" s="15" t="s">
        <v>86</v>
      </c>
      <c r="C73" s="13" t="s">
        <v>87</v>
      </c>
      <c r="D73" s="36"/>
      <c r="E73" s="37"/>
      <c r="F73" s="38"/>
      <c r="G73" s="36"/>
    </row>
    <row r="74" spans="1:7" ht="71.25" customHeight="1" x14ac:dyDescent="0.25">
      <c r="A74" s="13">
        <v>6</v>
      </c>
      <c r="B74" s="15" t="s">
        <v>88</v>
      </c>
      <c r="C74" s="13" t="s">
        <v>89</v>
      </c>
      <c r="D74" s="36"/>
      <c r="E74" s="37"/>
      <c r="F74" s="38"/>
      <c r="G74" s="36"/>
    </row>
    <row r="75" spans="1:7" ht="45.75" customHeight="1" x14ac:dyDescent="0.25">
      <c r="A75" s="13">
        <v>7</v>
      </c>
      <c r="B75" s="15" t="s">
        <v>90</v>
      </c>
      <c r="C75" s="13" t="s">
        <v>91</v>
      </c>
      <c r="D75" s="36"/>
      <c r="E75" s="37"/>
      <c r="F75" s="38"/>
      <c r="G75" s="36"/>
    </row>
    <row r="76" spans="1:7" ht="53.25" customHeight="1" x14ac:dyDescent="0.25">
      <c r="A76" s="13">
        <v>8</v>
      </c>
      <c r="B76" s="15" t="s">
        <v>92</v>
      </c>
      <c r="C76" s="13" t="s">
        <v>53</v>
      </c>
      <c r="D76" s="36"/>
      <c r="E76" s="37"/>
      <c r="F76" s="38"/>
      <c r="G76" s="36"/>
    </row>
    <row r="77" spans="1:7" ht="81" customHeight="1" x14ac:dyDescent="0.25">
      <c r="A77" s="13">
        <v>9</v>
      </c>
      <c r="B77" s="15" t="s">
        <v>93</v>
      </c>
      <c r="C77" s="13" t="s">
        <v>94</v>
      </c>
      <c r="D77" s="36"/>
      <c r="E77" s="37"/>
      <c r="F77" s="38"/>
      <c r="G77" s="36"/>
    </row>
    <row r="78" spans="1:7" ht="117" customHeight="1" x14ac:dyDescent="0.25">
      <c r="A78" s="13">
        <v>10</v>
      </c>
      <c r="B78" s="15" t="s">
        <v>95</v>
      </c>
      <c r="C78" s="13" t="s">
        <v>96</v>
      </c>
      <c r="D78" s="36"/>
      <c r="E78" s="37"/>
      <c r="F78" s="38"/>
      <c r="G78" s="36"/>
    </row>
    <row r="79" spans="1:7" ht="57" customHeight="1" x14ac:dyDescent="0.25">
      <c r="A79" s="13">
        <v>11</v>
      </c>
      <c r="B79" s="15" t="s">
        <v>97</v>
      </c>
      <c r="C79" s="13" t="s">
        <v>98</v>
      </c>
      <c r="D79" s="36"/>
      <c r="E79" s="37"/>
      <c r="F79" s="38"/>
      <c r="G79" s="36"/>
    </row>
    <row r="80" spans="1:7" ht="29.4" customHeight="1" x14ac:dyDescent="0.25">
      <c r="A80" s="13">
        <v>12</v>
      </c>
      <c r="B80" s="15" t="s">
        <v>99</v>
      </c>
      <c r="C80" s="13" t="s">
        <v>100</v>
      </c>
      <c r="D80" s="36"/>
      <c r="E80" s="37"/>
      <c r="F80" s="38"/>
      <c r="G80" s="36"/>
    </row>
    <row r="81" spans="1:7" ht="42" customHeight="1" x14ac:dyDescent="0.25">
      <c r="A81" s="13">
        <v>13</v>
      </c>
      <c r="B81" s="15" t="s">
        <v>101</v>
      </c>
      <c r="C81" s="13" t="s">
        <v>102</v>
      </c>
      <c r="D81" s="36"/>
      <c r="E81" s="37"/>
      <c r="F81" s="38"/>
      <c r="G81" s="36"/>
    </row>
    <row r="82" spans="1:7" ht="103.5" customHeight="1" x14ac:dyDescent="0.25">
      <c r="A82" s="13">
        <v>14</v>
      </c>
      <c r="B82" s="15" t="s">
        <v>103</v>
      </c>
      <c r="C82" s="13" t="s">
        <v>104</v>
      </c>
      <c r="D82" s="36"/>
      <c r="E82" s="37"/>
      <c r="F82" s="38"/>
      <c r="G82" s="36"/>
    </row>
    <row r="83" spans="1:7" ht="56.4" customHeight="1" x14ac:dyDescent="0.25">
      <c r="A83" s="13">
        <v>15</v>
      </c>
      <c r="B83" s="15" t="s">
        <v>105</v>
      </c>
      <c r="C83" s="13" t="s">
        <v>106</v>
      </c>
      <c r="D83" s="17">
        <f>E83*F83*12</f>
        <v>1229.9520000000002</v>
      </c>
      <c r="E83" s="18">
        <v>0.04</v>
      </c>
      <c r="F83" s="19">
        <f>F18</f>
        <v>2562.4</v>
      </c>
      <c r="G83" s="17">
        <f>D83</f>
        <v>1229.9520000000002</v>
      </c>
    </row>
    <row r="84" spans="1:7" x14ac:dyDescent="0.25">
      <c r="A84" s="39" t="s">
        <v>107</v>
      </c>
      <c r="B84" s="39"/>
      <c r="C84" s="39"/>
      <c r="D84" s="39"/>
      <c r="E84" s="39"/>
      <c r="F84" s="12"/>
    </row>
    <row r="85" spans="1:7" ht="19.2" customHeight="1" x14ac:dyDescent="0.25">
      <c r="A85" s="13">
        <v>1</v>
      </c>
      <c r="B85" s="15" t="s">
        <v>108</v>
      </c>
      <c r="C85" s="13" t="s">
        <v>109</v>
      </c>
      <c r="D85" s="17">
        <f>E85*F85*12</f>
        <v>122995.20000000001</v>
      </c>
      <c r="E85" s="18">
        <v>4</v>
      </c>
      <c r="F85" s="19">
        <f>F18</f>
        <v>2562.4</v>
      </c>
      <c r="G85" s="17">
        <f>D85</f>
        <v>122995.20000000001</v>
      </c>
    </row>
    <row r="86" spans="1:7" ht="20.399999999999999" customHeight="1" x14ac:dyDescent="0.25">
      <c r="A86" s="41" t="s">
        <v>110</v>
      </c>
      <c r="B86" s="41"/>
      <c r="C86" s="41"/>
      <c r="D86" s="22">
        <f>D18+D23+D25+D28+D30+D42+D48+D50+D56+D61+D64+D83+D85</f>
        <v>800083.77600000007</v>
      </c>
      <c r="E86" s="14"/>
      <c r="F86" s="12">
        <f>26.02*2562.4*12</f>
        <v>800083.77600000007</v>
      </c>
      <c r="G86" s="22">
        <f>G18+G23+G25+G28+G30+G42+G48+G50+G56+G61+G64+G83+G85</f>
        <v>800083.77600000007</v>
      </c>
    </row>
    <row r="87" spans="1:7" x14ac:dyDescent="0.25">
      <c r="A87" s="23"/>
      <c r="B87" s="2"/>
      <c r="C87" s="5"/>
      <c r="E87" s="3"/>
      <c r="F87" s="12"/>
    </row>
    <row r="88" spans="1:7" x14ac:dyDescent="0.25">
      <c r="B88" s="2"/>
      <c r="C88" s="24"/>
      <c r="D88" s="25"/>
      <c r="E88" s="3"/>
      <c r="F88" s="12"/>
    </row>
    <row r="89" spans="1:7" ht="21.6" customHeight="1" x14ac:dyDescent="0.25">
      <c r="A89" s="31" t="s">
        <v>114</v>
      </c>
      <c r="B89" s="31"/>
      <c r="C89" s="31"/>
      <c r="D89" s="31"/>
      <c r="E89" s="31"/>
      <c r="F89" s="31"/>
      <c r="G89" s="31"/>
    </row>
    <row r="90" spans="1:7" ht="34.799999999999997" customHeight="1" x14ac:dyDescent="0.25">
      <c r="A90" s="27">
        <v>1</v>
      </c>
      <c r="B90" s="26" t="s">
        <v>113</v>
      </c>
      <c r="C90" s="27"/>
      <c r="D90" s="28"/>
      <c r="E90" s="29"/>
      <c r="F90" s="30"/>
      <c r="G90" s="17">
        <f>26*4200</f>
        <v>109200</v>
      </c>
    </row>
  </sheetData>
  <mergeCells count="58">
    <mergeCell ref="A84:E84"/>
    <mergeCell ref="A86:C86"/>
    <mergeCell ref="G18:G22"/>
    <mergeCell ref="G25:G27"/>
    <mergeCell ref="G30:G41"/>
    <mergeCell ref="G42:G47"/>
    <mergeCell ref="G48:G49"/>
    <mergeCell ref="G50:G55"/>
    <mergeCell ref="G56:G59"/>
    <mergeCell ref="G61:G62"/>
    <mergeCell ref="G64:G82"/>
    <mergeCell ref="D64:D82"/>
    <mergeCell ref="E64:E82"/>
    <mergeCell ref="F64:F82"/>
    <mergeCell ref="A66:A71"/>
    <mergeCell ref="C66:C71"/>
    <mergeCell ref="A56:C56"/>
    <mergeCell ref="D56:D59"/>
    <mergeCell ref="E56:E59"/>
    <mergeCell ref="F56:F59"/>
    <mergeCell ref="B68:B69"/>
    <mergeCell ref="A60:E60"/>
    <mergeCell ref="D61:D62"/>
    <mergeCell ref="E61:E62"/>
    <mergeCell ref="F61:F62"/>
    <mergeCell ref="A63:E63"/>
    <mergeCell ref="A48:C48"/>
    <mergeCell ref="D48:D49"/>
    <mergeCell ref="E48:E49"/>
    <mergeCell ref="F48:F49"/>
    <mergeCell ref="A50:C50"/>
    <mergeCell ref="D50:D55"/>
    <mergeCell ref="E50:E55"/>
    <mergeCell ref="F50:F55"/>
    <mergeCell ref="D30:D41"/>
    <mergeCell ref="E30:E41"/>
    <mergeCell ref="F30:F41"/>
    <mergeCell ref="A35:C35"/>
    <mergeCell ref="A42:C42"/>
    <mergeCell ref="D42:D47"/>
    <mergeCell ref="E42:E47"/>
    <mergeCell ref="F42:F47"/>
    <mergeCell ref="A89:G89"/>
    <mergeCell ref="A2:E2"/>
    <mergeCell ref="A3:E3"/>
    <mergeCell ref="A4:E4"/>
    <mergeCell ref="B6:C7"/>
    <mergeCell ref="A15:E15"/>
    <mergeCell ref="A17:E17"/>
    <mergeCell ref="D18:D22"/>
    <mergeCell ref="E18:E22"/>
    <mergeCell ref="F18:F22"/>
    <mergeCell ref="A24:E24"/>
    <mergeCell ref="D25:D27"/>
    <mergeCell ref="E25:E27"/>
    <mergeCell ref="F25:F27"/>
    <mergeCell ref="A29:E29"/>
    <mergeCell ref="A30:C30"/>
  </mergeCells>
  <pageMargins left="0.70866141732283472" right="0.70866141732283472" top="0.74803149606299213" bottom="0.74803149606299213" header="0.31496062992125984" footer="0.31496062992125984"/>
  <pageSetup paperSize="9" scale="84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9 МАЯ 225</vt:lpstr>
      <vt:lpstr>'9 МАЯ 225'!Область_печати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cp:lastPrinted>2022-12-27T23:58:40Z</cp:lastPrinted>
  <dcterms:created xsi:type="dcterms:W3CDTF">2018-12-12T04:57:29Z</dcterms:created>
  <dcterms:modified xsi:type="dcterms:W3CDTF">2024-02-13T01:07:07Z</dcterms:modified>
</cp:coreProperties>
</file>