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65" sheetId="1" r:id="rId1"/>
  </sheets>
  <definedNames>
    <definedName name="_xlnm.Print_Area" localSheetId="0">'Кирова 265'!$A$1:$G$96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F18" i="1" l="1"/>
  <c r="F85" i="1" s="1"/>
  <c r="D85" i="1" s="1"/>
  <c r="G85" i="1" s="1"/>
  <c r="E90" i="1"/>
  <c r="F91" i="1" s="1"/>
  <c r="F23" i="1" l="1"/>
  <c r="D23" i="1" s="1"/>
  <c r="G23" i="1" s="1"/>
  <c r="F25" i="1"/>
  <c r="D25" i="1" s="1"/>
  <c r="G25" i="1" s="1"/>
  <c r="F49" i="1"/>
  <c r="D49" i="1" s="1"/>
  <c r="G49" i="1" s="1"/>
  <c r="F51" i="1"/>
  <c r="D51" i="1" s="1"/>
  <c r="G51" i="1" s="1"/>
  <c r="F57" i="1"/>
  <c r="D57" i="1" s="1"/>
  <c r="G57" i="1" s="1"/>
  <c r="F28" i="1"/>
  <c r="D28" i="1" s="1"/>
  <c r="G28" i="1" s="1"/>
  <c r="F30" i="1"/>
  <c r="D30" i="1" s="1"/>
  <c r="F83" i="1"/>
  <c r="D83" i="1" s="1"/>
  <c r="G83" i="1" s="1"/>
  <c r="F62" i="1"/>
  <c r="D62" i="1" s="1"/>
  <c r="G62" i="1" s="1"/>
  <c r="F65" i="1"/>
  <c r="D65" i="1" s="1"/>
  <c r="G65" i="1" s="1"/>
  <c r="D18" i="1"/>
  <c r="G18" i="1" s="1"/>
  <c r="F44" i="1"/>
  <c r="D44" i="1" s="1"/>
  <c r="G44" i="1" s="1"/>
  <c r="D91" i="1" l="1"/>
  <c r="G30" i="1"/>
  <c r="G91" i="1" s="1"/>
  <c r="D13" i="1" l="1"/>
</calcChain>
</file>

<file path=xl/sharedStrings.xml><?xml version="1.0" encoding="utf-8"?>
<sst xmlns="http://schemas.openxmlformats.org/spreadsheetml/2006/main" count="152" uniqueCount="128">
  <si>
    <t>Год постройки</t>
  </si>
  <si>
    <t>Площадь лестничных клеток, тамбуров 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</si>
  <si>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265 по ул. Кирова города Белогорск </t>
    </r>
  </si>
  <si>
    <t>2020-2022</t>
  </si>
  <si>
    <t>Площадь подвальных помещений, кв.м.</t>
  </si>
  <si>
    <t>Общая площадь жилых помещений МКД,  кв.м.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</si>
  <si>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</si>
  <si>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</si>
  <si>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</si>
  <si>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</si>
  <si>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</si>
  <si>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</si>
  <si>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</si>
  <si>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</si>
  <si>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</si>
  <si>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</si>
  <si>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</si>
  <si>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</si>
  <si>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</si>
  <si>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</si>
  <si>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</si>
  <si>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</si>
  <si>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</si>
  <si>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</si>
  <si>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</si>
  <si>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</si>
  <si>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</si>
  <si>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</si>
  <si>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</si>
  <si>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</si>
  <si>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</si>
  <si>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</si>
  <si>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</si>
  <si>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</si>
  <si>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</si>
  <si>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</si>
  <si>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</si>
  <si>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</si>
  <si>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</si>
  <si>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</si>
  <si>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</si>
  <si>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</si>
  <si>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</si>
  <si>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</si>
  <si>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</si>
  <si>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</si>
  <si>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</si>
  <si>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</si>
  <si>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</si>
  <si>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</si>
  <si>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</si>
  <si>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</si>
  <si>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</si>
  <si>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</si>
  <si>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</si>
  <si>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</si>
  <si>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</si>
  <si>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</si>
  <si>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</si>
  <si>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</si>
  <si>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</si>
  <si>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</si>
  <si>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</si>
  <si>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</si>
  <si>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</si>
  <si>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</si>
  <si>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</si>
  <si>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</si>
  <si>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</si>
  <si>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</si>
  <si>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</si>
  <si>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</si>
  <si>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</si>
  <si>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</si>
  <si>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</si>
  <si>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</si>
  <si>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</si>
  <si>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</si>
  <si>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</si>
  <si>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</si>
  <si>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</si>
  <si>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</si>
  <si>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</si>
  <si>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</si>
  <si>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</si>
  <si>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</si>
  <si>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</si>
  <si>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</si>
  <si>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</si>
  <si>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</si>
  <si>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</si>
  <si>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</si>
  <si>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</si>
  <si>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</si>
  <si>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</si>
  <si>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</si>
  <si>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</si>
  <si>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</si>
  <si>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</si>
  <si>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</si>
  <si>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</si>
  <si>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</si>
  <si>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</si>
  <si>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</si>
  <si>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</si>
  <si>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</si>
  <si>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</si>
  <si>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</si>
  <si>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</si>
  <si>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</si>
  <si>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крыши 10 кв.м. </t>
  </si>
  <si>
    <t>май-октябрь</t>
  </si>
  <si>
    <t>Замена коньковой доски 15 пм.</t>
  </si>
  <si>
    <t>Замена шаровых кранов Д 15-20 шт. (ВДИС отопления-стояки)</t>
  </si>
  <si>
    <t>Замена шаровых кранов Д 20-10 шт. (ВДИС отопления-стояки)</t>
  </si>
  <si>
    <t xml:space="preserve">Установка зонтов на вентшахтах - 6 шт. </t>
  </si>
  <si>
    <t>Всего в месяц руб. за 1 кв.м.</t>
  </si>
  <si>
    <t>Всего в год за 3432,5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</si>
  <si>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</si>
  <si>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</si>
  <si>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</si>
  <si>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Установка деревянной входной двери в подвальное помещение</t>
  </si>
  <si>
    <t>Установка деревянной входной двери в тамбуре</t>
  </si>
  <si>
    <t>Итого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</si>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</sst>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/>
    <xf numFmtId="2" fontId="3" fillId="0" borderId="0" xfId="1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2" fillId="0" borderId="0" xfId="1" applyFont="1"/>
    <xf numFmtId="0" fontId="3" fillId="0" borderId="0" xfId="0" applyFont="1" applyFill="1" applyAlignment="1"/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Alignment="1">
      <alignment horizontal="left"/>
    </xf>
    <xf numFmtId="2" fontId="3" fillId="2" borderId="0" xfId="1" applyNumberFormat="1" applyFont="1" applyFill="1" applyAlignment="1">
      <alignment horizontal="center"/>
    </xf>
    <xf numFmtId="0" fontId="4" fillId="0" borderId="0" xfId="1" applyFont="1" applyAlignme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0" applyFont="1" applyBorder="1" applyAlignment="1"/>
    <xf numFmtId="0" fontId="1" fillId="0" borderId="0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" fontId="4" fillId="0" borderId="0" xfId="1" applyNumberFormat="1" applyFont="1" applyFill="1" applyAlignment="1"/>
    <xf numFmtId="0" fontId="3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K96"/>
  <sheetViews>
    <sheetView tabSelected="1" view="pageBreakPreview" zoomScaleNormal="100" zoomScaleSheetLayoutView="100" workbookViewId="0">
      <selection activeCell="D15" sqref="D15"/>
    </sheetView>
  </sheetViews>
  <sheetFormatPr defaultRowHeight="14.4" x14ac:dyDescent="0.3"/>
  <cols>
    <col min="1" max="1" width="6" style="1" customWidth="1"/>
    <col min="2" max="2" width="44.33203125" style="13" customWidth="1"/>
    <col min="3" max="3" width="18" customWidth="1"/>
    <col min="4" max="4" width="14.6640625" style="3" customWidth="1"/>
    <col min="5" max="5" width="12.5546875" style="3" hidden="1" customWidth="1"/>
    <col min="6" max="6" width="12.6640625" style="2" hidden="1" customWidth="1"/>
    <col min="7" max="7" width="13.77734375" style="2" customWidth="1"/>
    <col min="8" max="11" width="8.88671875" style="2"/>
  </cols>
  <sheetData>
    <row r="1" spans="1:11" s="5" customFormat="1" x14ac:dyDescent="0.3">
      <c r="A1" s="4"/>
      <c r="B1" s="15" t="s">
        <v>6</v>
      </c>
      <c r="C1" s="15"/>
      <c r="D1" s="15"/>
      <c r="E1" s="15"/>
    </row>
    <row r="2" spans="1:11" s="8" customFormat="1" x14ac:dyDescent="0.3">
      <c r="A2" s="4"/>
      <c r="B2" s="51" t="s">
        <v>2</v>
      </c>
      <c r="C2" s="52"/>
      <c r="D2" s="52"/>
      <c r="E2" s="52"/>
    </row>
    <row r="3" spans="1:11" s="8" customFormat="1" x14ac:dyDescent="0.3">
      <c r="A3" s="4"/>
      <c r="B3" s="53" t="s">
        <v>7</v>
      </c>
      <c r="C3" s="53"/>
      <c r="D3" s="53"/>
      <c r="E3" s="53"/>
    </row>
    <row r="4" spans="1:11" s="5" customFormat="1" ht="18.600000000000001" customHeight="1" x14ac:dyDescent="0.3">
      <c r="A4" s="4"/>
      <c r="B4" s="12"/>
      <c r="C4" s="6" t="s">
        <v>0</v>
      </c>
      <c r="D4" s="10">
        <v>1977</v>
      </c>
    </row>
    <row r="5" spans="1:11" ht="15" customHeight="1" x14ac:dyDescent="0.3">
      <c r="A5" s="9"/>
      <c r="B5" s="54" t="s">
        <v>8</v>
      </c>
      <c r="C5" s="54"/>
      <c r="D5" s="7" t="s">
        <v>3</v>
      </c>
      <c r="F5"/>
      <c r="G5" s="2" t="s">
        <v>9</v>
      </c>
      <c r="H5"/>
      <c r="I5"/>
      <c r="K5"/>
    </row>
    <row r="6" spans="1:11" ht="17.399999999999999" customHeight="1" x14ac:dyDescent="0.3">
      <c r="A6" s="9"/>
      <c r="B6" s="54"/>
      <c r="C6" s="54"/>
      <c r="D6" s="7" t="s">
        <v>10</v>
      </c>
      <c r="F6"/>
      <c r="G6" s="2" t="s">
        <v>11</v>
      </c>
      <c r="H6"/>
      <c r="I6"/>
      <c r="K6"/>
    </row>
    <row r="7" spans="1:11" ht="29.4" customHeight="1" x14ac:dyDescent="0.3">
      <c r="A7" s="9"/>
      <c r="B7" s="54"/>
      <c r="C7" s="54"/>
      <c r="D7" s="7" t="s">
        <v>12</v>
      </c>
      <c r="F7"/>
      <c r="G7" s="16" t="s">
        <v>13</v>
      </c>
      <c r="H7"/>
      <c r="I7"/>
      <c r="K7"/>
    </row>
    <row r="8" spans="1:11" s="5" customFormat="1" x14ac:dyDescent="0.3">
      <c r="A8" s="4"/>
      <c r="B8" s="12"/>
      <c r="C8" s="6" t="s">
        <v>124</v>
      </c>
      <c r="D8" s="10">
        <v>5</v>
      </c>
    </row>
    <row r="9" spans="1:11" s="5" customFormat="1" x14ac:dyDescent="0.3">
      <c r="A9" s="4"/>
      <c r="B9" s="12"/>
      <c r="C9" s="6" t="s">
        <v>125</v>
      </c>
      <c r="D9" s="10">
        <v>4</v>
      </c>
    </row>
    <row r="10" spans="1:11" s="5" customFormat="1" x14ac:dyDescent="0.3">
      <c r="A10" s="4"/>
      <c r="B10" s="12"/>
      <c r="C10" s="6" t="s">
        <v>126</v>
      </c>
      <c r="D10" s="10">
        <v>70</v>
      </c>
    </row>
    <row r="11" spans="1:11" s="5" customFormat="1" x14ac:dyDescent="0.3">
      <c r="A11" s="4"/>
      <c r="B11" s="12"/>
      <c r="C11" s="6" t="s">
        <v>5</v>
      </c>
      <c r="D11" s="14">
        <v>3432.5</v>
      </c>
    </row>
    <row r="12" spans="1:11" s="5" customFormat="1" x14ac:dyDescent="0.3">
      <c r="A12" s="4"/>
      <c r="B12" s="12"/>
      <c r="C12" s="6" t="s">
        <v>1</v>
      </c>
      <c r="D12" s="11">
        <v>288.5</v>
      </c>
    </row>
    <row r="13" spans="1:11" s="5" customFormat="1" x14ac:dyDescent="0.3">
      <c r="A13" s="4"/>
      <c r="B13" s="12"/>
      <c r="C13" s="6" t="s">
        <v>4</v>
      </c>
      <c r="D13" s="11">
        <f>1030.6-288.5</f>
        <v>742.09999999999991</v>
      </c>
    </row>
    <row r="14" spans="1:11" s="5" customFormat="1" x14ac:dyDescent="0.3">
      <c r="A14" s="4"/>
      <c r="B14" s="12"/>
      <c r="C14" s="6" t="s">
        <v>127</v>
      </c>
      <c r="D14" s="10">
        <v>13577</v>
      </c>
    </row>
    <row r="16" spans="1:11" s="17" customFormat="1" ht="75" customHeight="1" x14ac:dyDescent="0.25">
      <c r="A16" s="19" t="s">
        <v>14</v>
      </c>
      <c r="B16" s="20" t="s">
        <v>15</v>
      </c>
      <c r="C16" s="20" t="s">
        <v>16</v>
      </c>
      <c r="D16" s="20" t="s">
        <v>118</v>
      </c>
      <c r="E16" s="20" t="s">
        <v>17</v>
      </c>
      <c r="F16" s="20"/>
      <c r="G16" s="20" t="s">
        <v>119</v>
      </c>
    </row>
    <row r="17" spans="1:7" s="17" customFormat="1" ht="13.2" x14ac:dyDescent="0.25">
      <c r="A17" s="49" t="s">
        <v>18</v>
      </c>
      <c r="B17" s="49"/>
      <c r="C17" s="49"/>
      <c r="D17" s="49"/>
      <c r="E17" s="49"/>
      <c r="F17" s="18"/>
    </row>
    <row r="18" spans="1:7" s="17" customFormat="1" ht="93" customHeight="1" x14ac:dyDescent="0.25">
      <c r="A18" s="20">
        <v>1</v>
      </c>
      <c r="B18" s="21" t="s">
        <v>19</v>
      </c>
      <c r="C18" s="20" t="s">
        <v>20</v>
      </c>
      <c r="D18" s="42">
        <f>E18*F18*12</f>
        <v>40778.100000000006</v>
      </c>
      <c r="E18" s="44">
        <v>0.99</v>
      </c>
      <c r="F18" s="46">
        <f>D11</f>
        <v>3432.5</v>
      </c>
      <c r="G18" s="42">
        <f>D18</f>
        <v>40778.100000000006</v>
      </c>
    </row>
    <row r="19" spans="1:7" s="17" customFormat="1" ht="42.75" customHeight="1" x14ac:dyDescent="0.25">
      <c r="A19" s="20">
        <v>2</v>
      </c>
      <c r="B19" s="21" t="s">
        <v>21</v>
      </c>
      <c r="C19" s="20" t="s">
        <v>22</v>
      </c>
      <c r="D19" s="42"/>
      <c r="E19" s="44"/>
      <c r="F19" s="47"/>
      <c r="G19" s="42"/>
    </row>
    <row r="20" spans="1:7" s="17" customFormat="1" ht="30.75" customHeight="1" x14ac:dyDescent="0.25">
      <c r="A20" s="20">
        <v>3</v>
      </c>
      <c r="B20" s="21" t="s">
        <v>23</v>
      </c>
      <c r="C20" s="20" t="s">
        <v>24</v>
      </c>
      <c r="D20" s="42"/>
      <c r="E20" s="44"/>
      <c r="F20" s="47"/>
      <c r="G20" s="42"/>
    </row>
    <row r="21" spans="1:7" s="17" customFormat="1" ht="40.5" customHeight="1" x14ac:dyDescent="0.25">
      <c r="A21" s="20">
        <v>4</v>
      </c>
      <c r="B21" s="21" t="s">
        <v>25</v>
      </c>
      <c r="C21" s="20" t="s">
        <v>22</v>
      </c>
      <c r="D21" s="42"/>
      <c r="E21" s="44"/>
      <c r="F21" s="47"/>
      <c r="G21" s="42"/>
    </row>
    <row r="22" spans="1:7" s="17" customFormat="1" ht="55.5" customHeight="1" x14ac:dyDescent="0.25">
      <c r="A22" s="20">
        <v>5</v>
      </c>
      <c r="B22" s="21" t="s">
        <v>26</v>
      </c>
      <c r="C22" s="20" t="s">
        <v>22</v>
      </c>
      <c r="D22" s="42"/>
      <c r="E22" s="44"/>
      <c r="F22" s="47"/>
      <c r="G22" s="42"/>
    </row>
    <row r="23" spans="1:7" s="17" customFormat="1" ht="32.25" customHeight="1" x14ac:dyDescent="0.25">
      <c r="A23" s="20">
        <v>6</v>
      </c>
      <c r="B23" s="21" t="s">
        <v>27</v>
      </c>
      <c r="C23" s="20"/>
      <c r="D23" s="22">
        <f>E23*F23*12</f>
        <v>5354.7000000000007</v>
      </c>
      <c r="E23" s="20">
        <v>0.13</v>
      </c>
      <c r="F23" s="23">
        <f>F18</f>
        <v>3432.5</v>
      </c>
      <c r="G23" s="22">
        <f>D23</f>
        <v>5354.7000000000007</v>
      </c>
    </row>
    <row r="24" spans="1:7" s="17" customFormat="1" ht="13.2" x14ac:dyDescent="0.25">
      <c r="A24" s="49" t="s">
        <v>28</v>
      </c>
      <c r="B24" s="49"/>
      <c r="C24" s="49"/>
      <c r="D24" s="49"/>
      <c r="E24" s="49"/>
      <c r="F24" s="18"/>
    </row>
    <row r="25" spans="1:7" s="17" customFormat="1" ht="27.6" customHeight="1" x14ac:dyDescent="0.25">
      <c r="A25" s="20">
        <v>1</v>
      </c>
      <c r="B25" s="21" t="s">
        <v>29</v>
      </c>
      <c r="C25" s="20" t="s">
        <v>30</v>
      </c>
      <c r="D25" s="42">
        <f>E25*F25*12</f>
        <v>56842.2</v>
      </c>
      <c r="E25" s="44">
        <v>1.38</v>
      </c>
      <c r="F25" s="47">
        <f>F18</f>
        <v>3432.5</v>
      </c>
      <c r="G25" s="42">
        <f>D25</f>
        <v>56842.2</v>
      </c>
    </row>
    <row r="26" spans="1:7" s="17" customFormat="1" ht="28.8" customHeight="1" x14ac:dyDescent="0.25">
      <c r="A26" s="20">
        <v>2</v>
      </c>
      <c r="B26" s="21" t="s">
        <v>31</v>
      </c>
      <c r="C26" s="20" t="s">
        <v>32</v>
      </c>
      <c r="D26" s="42"/>
      <c r="E26" s="44"/>
      <c r="F26" s="47"/>
      <c r="G26" s="42"/>
    </row>
    <row r="27" spans="1:7" s="17" customFormat="1" ht="81" customHeight="1" x14ac:dyDescent="0.25">
      <c r="A27" s="20">
        <v>3</v>
      </c>
      <c r="B27" s="21" t="s">
        <v>33</v>
      </c>
      <c r="C27" s="20" t="s">
        <v>32</v>
      </c>
      <c r="D27" s="42"/>
      <c r="E27" s="44"/>
      <c r="F27" s="47"/>
      <c r="G27" s="42"/>
    </row>
    <row r="28" spans="1:7" s="17" customFormat="1" ht="28.8" customHeight="1" x14ac:dyDescent="0.25">
      <c r="A28" s="20">
        <v>4</v>
      </c>
      <c r="B28" s="21" t="s">
        <v>34</v>
      </c>
      <c r="C28" s="20" t="s">
        <v>22</v>
      </c>
      <c r="D28" s="22">
        <f>E28*F28*12</f>
        <v>11121.300000000001</v>
      </c>
      <c r="E28" s="20">
        <v>0.27</v>
      </c>
      <c r="F28" s="23">
        <f>F18</f>
        <v>3432.5</v>
      </c>
      <c r="G28" s="22">
        <f>D28</f>
        <v>11121.300000000001</v>
      </c>
    </row>
    <row r="29" spans="1:7" s="17" customFormat="1" ht="13.2" x14ac:dyDescent="0.25">
      <c r="A29" s="49" t="s">
        <v>35</v>
      </c>
      <c r="B29" s="49"/>
      <c r="C29" s="49"/>
      <c r="D29" s="49"/>
      <c r="E29" s="49"/>
      <c r="F29" s="18"/>
    </row>
    <row r="30" spans="1:7" s="17" customFormat="1" ht="13.2" x14ac:dyDescent="0.25">
      <c r="A30" s="43" t="s">
        <v>36</v>
      </c>
      <c r="B30" s="43"/>
      <c r="C30" s="43"/>
      <c r="D30" s="42">
        <f>E30*F30*12</f>
        <v>168878.99999999997</v>
      </c>
      <c r="E30" s="45">
        <v>4.0999999999999996</v>
      </c>
      <c r="F30" s="46">
        <f>F18</f>
        <v>3432.5</v>
      </c>
      <c r="G30" s="42">
        <f>D30</f>
        <v>168878.99999999997</v>
      </c>
    </row>
    <row r="31" spans="1:7" s="17" customFormat="1" ht="16.8" customHeight="1" x14ac:dyDescent="0.25">
      <c r="A31" s="20">
        <v>1</v>
      </c>
      <c r="B31" s="21" t="s">
        <v>37</v>
      </c>
      <c r="C31" s="20" t="s">
        <v>38</v>
      </c>
      <c r="D31" s="42"/>
      <c r="E31" s="45"/>
      <c r="F31" s="46"/>
      <c r="G31" s="42"/>
    </row>
    <row r="32" spans="1:7" s="17" customFormat="1" ht="57" customHeight="1" x14ac:dyDescent="0.25">
      <c r="A32" s="20">
        <v>2</v>
      </c>
      <c r="B32" s="21" t="s">
        <v>39</v>
      </c>
      <c r="C32" s="20" t="s">
        <v>40</v>
      </c>
      <c r="D32" s="42"/>
      <c r="E32" s="45"/>
      <c r="F32" s="46"/>
      <c r="G32" s="42"/>
    </row>
    <row r="33" spans="1:7" s="17" customFormat="1" ht="18.600000000000001" customHeight="1" x14ac:dyDescent="0.25">
      <c r="A33" s="20">
        <v>3</v>
      </c>
      <c r="B33" s="21" t="s">
        <v>41</v>
      </c>
      <c r="C33" s="20" t="s">
        <v>42</v>
      </c>
      <c r="D33" s="42"/>
      <c r="E33" s="45"/>
      <c r="F33" s="46"/>
      <c r="G33" s="42"/>
    </row>
    <row r="34" spans="1:7" s="17" customFormat="1" ht="29.4" customHeight="1" x14ac:dyDescent="0.25">
      <c r="A34" s="20">
        <v>4</v>
      </c>
      <c r="B34" s="21" t="s">
        <v>43</v>
      </c>
      <c r="C34" s="20" t="s">
        <v>44</v>
      </c>
      <c r="D34" s="42"/>
      <c r="E34" s="45"/>
      <c r="F34" s="46"/>
      <c r="G34" s="42"/>
    </row>
    <row r="35" spans="1:7" s="17" customFormat="1" ht="16.2" customHeight="1" x14ac:dyDescent="0.25">
      <c r="A35" s="20">
        <v>5</v>
      </c>
      <c r="B35" s="21" t="s">
        <v>45</v>
      </c>
      <c r="C35" s="24" t="s">
        <v>46</v>
      </c>
      <c r="D35" s="42"/>
      <c r="E35" s="45"/>
      <c r="F35" s="46"/>
      <c r="G35" s="42"/>
    </row>
    <row r="36" spans="1:7" s="17" customFormat="1" ht="13.2" x14ac:dyDescent="0.25">
      <c r="A36" s="43" t="s">
        <v>47</v>
      </c>
      <c r="B36" s="43"/>
      <c r="C36" s="43"/>
      <c r="D36" s="42"/>
      <c r="E36" s="45"/>
      <c r="F36" s="46"/>
      <c r="G36" s="42"/>
    </row>
    <row r="37" spans="1:7" s="17" customFormat="1" ht="28.2" customHeight="1" x14ac:dyDescent="0.25">
      <c r="A37" s="20">
        <v>6</v>
      </c>
      <c r="B37" s="21" t="s">
        <v>48</v>
      </c>
      <c r="C37" s="20" t="s">
        <v>24</v>
      </c>
      <c r="D37" s="42"/>
      <c r="E37" s="45"/>
      <c r="F37" s="46"/>
      <c r="G37" s="42"/>
    </row>
    <row r="38" spans="1:7" s="17" customFormat="1" ht="39.6" customHeight="1" x14ac:dyDescent="0.25">
      <c r="A38" s="20">
        <v>7</v>
      </c>
      <c r="B38" s="21" t="s">
        <v>49</v>
      </c>
      <c r="C38" s="20" t="s">
        <v>24</v>
      </c>
      <c r="D38" s="42"/>
      <c r="E38" s="45"/>
      <c r="F38" s="46"/>
      <c r="G38" s="42"/>
    </row>
    <row r="39" spans="1:7" s="17" customFormat="1" ht="42.6" customHeight="1" x14ac:dyDescent="0.25">
      <c r="A39" s="20">
        <v>8</v>
      </c>
      <c r="B39" s="21" t="s">
        <v>50</v>
      </c>
      <c r="C39" s="20" t="s">
        <v>38</v>
      </c>
      <c r="D39" s="42"/>
      <c r="E39" s="45"/>
      <c r="F39" s="46"/>
      <c r="G39" s="42"/>
    </row>
    <row r="40" spans="1:7" s="17" customFormat="1" ht="19.2" customHeight="1" x14ac:dyDescent="0.25">
      <c r="A40" s="20">
        <v>9</v>
      </c>
      <c r="B40" s="21" t="s">
        <v>51</v>
      </c>
      <c r="C40" s="20" t="s">
        <v>38</v>
      </c>
      <c r="D40" s="42"/>
      <c r="E40" s="45"/>
      <c r="F40" s="46"/>
      <c r="G40" s="42"/>
    </row>
    <row r="41" spans="1:7" s="17" customFormat="1" ht="28.2" customHeight="1" x14ac:dyDescent="0.25">
      <c r="A41" s="20">
        <v>10</v>
      </c>
      <c r="B41" s="21" t="s">
        <v>39</v>
      </c>
      <c r="C41" s="20" t="s">
        <v>52</v>
      </c>
      <c r="D41" s="42"/>
      <c r="E41" s="45"/>
      <c r="F41" s="46"/>
      <c r="G41" s="42"/>
    </row>
    <row r="42" spans="1:7" s="17" customFormat="1" ht="21.75" customHeight="1" x14ac:dyDescent="0.25">
      <c r="A42" s="20">
        <v>11</v>
      </c>
      <c r="B42" s="21" t="s">
        <v>53</v>
      </c>
      <c r="C42" s="20" t="s">
        <v>38</v>
      </c>
      <c r="D42" s="42"/>
      <c r="E42" s="45"/>
      <c r="F42" s="46"/>
      <c r="G42" s="42"/>
    </row>
    <row r="43" spans="1:7" s="17" customFormat="1" ht="13.2" x14ac:dyDescent="0.25">
      <c r="A43" s="49" t="s">
        <v>54</v>
      </c>
      <c r="B43" s="49"/>
      <c r="C43" s="49"/>
      <c r="D43" s="49"/>
      <c r="E43" s="49"/>
      <c r="F43" s="18"/>
    </row>
    <row r="44" spans="1:7" s="17" customFormat="1" ht="13.2" x14ac:dyDescent="0.25">
      <c r="A44" s="43" t="s">
        <v>55</v>
      </c>
      <c r="B44" s="43"/>
      <c r="C44" s="43"/>
      <c r="D44" s="42">
        <f>E44*F44*12</f>
        <v>45309.000000000007</v>
      </c>
      <c r="E44" s="45">
        <v>1.1000000000000001</v>
      </c>
      <c r="F44" s="46">
        <f>F18</f>
        <v>3432.5</v>
      </c>
      <c r="G44" s="42">
        <f>D44</f>
        <v>45309.000000000007</v>
      </c>
    </row>
    <row r="45" spans="1:7" s="17" customFormat="1" ht="98.25" customHeight="1" x14ac:dyDescent="0.25">
      <c r="A45" s="20">
        <v>1</v>
      </c>
      <c r="B45" s="21" t="s">
        <v>56</v>
      </c>
      <c r="C45" s="20" t="s">
        <v>57</v>
      </c>
      <c r="D45" s="42"/>
      <c r="E45" s="45"/>
      <c r="F45" s="46"/>
      <c r="G45" s="42"/>
    </row>
    <row r="46" spans="1:7" s="17" customFormat="1" ht="55.8" customHeight="1" x14ac:dyDescent="0.25">
      <c r="A46" s="20">
        <v>2</v>
      </c>
      <c r="B46" s="21" t="s">
        <v>58</v>
      </c>
      <c r="C46" s="20" t="s">
        <v>57</v>
      </c>
      <c r="D46" s="42"/>
      <c r="E46" s="45"/>
      <c r="F46" s="46"/>
      <c r="G46" s="42"/>
    </row>
    <row r="47" spans="1:7" s="17" customFormat="1" ht="17.399999999999999" customHeight="1" x14ac:dyDescent="0.25">
      <c r="A47" s="20">
        <v>3</v>
      </c>
      <c r="B47" s="21" t="s">
        <v>59</v>
      </c>
      <c r="C47" s="20" t="s">
        <v>22</v>
      </c>
      <c r="D47" s="42"/>
      <c r="E47" s="45"/>
      <c r="F47" s="46"/>
      <c r="G47" s="42"/>
    </row>
    <row r="48" spans="1:7" s="17" customFormat="1" ht="27.75" customHeight="1" x14ac:dyDescent="0.25">
      <c r="A48" s="20">
        <v>4</v>
      </c>
      <c r="B48" s="21" t="s">
        <v>60</v>
      </c>
      <c r="C48" s="20" t="s">
        <v>61</v>
      </c>
      <c r="D48" s="42"/>
      <c r="E48" s="45"/>
      <c r="F48" s="46"/>
      <c r="G48" s="42"/>
    </row>
    <row r="49" spans="1:7" s="17" customFormat="1" ht="13.2" x14ac:dyDescent="0.25">
      <c r="A49" s="43" t="s">
        <v>62</v>
      </c>
      <c r="B49" s="43"/>
      <c r="C49" s="43"/>
      <c r="D49" s="42">
        <f>E49*F49*12</f>
        <v>61373.100000000006</v>
      </c>
      <c r="E49" s="44">
        <v>1.49</v>
      </c>
      <c r="F49" s="47">
        <f>F18</f>
        <v>3432.5</v>
      </c>
      <c r="G49" s="42">
        <f>D49</f>
        <v>61373.100000000006</v>
      </c>
    </row>
    <row r="50" spans="1:7" s="17" customFormat="1" ht="40.799999999999997" customHeight="1" x14ac:dyDescent="0.25">
      <c r="A50" s="20">
        <v>1</v>
      </c>
      <c r="B50" s="21" t="s">
        <v>63</v>
      </c>
      <c r="C50" s="20" t="s">
        <v>57</v>
      </c>
      <c r="D50" s="42"/>
      <c r="E50" s="44"/>
      <c r="F50" s="47"/>
      <c r="G50" s="42"/>
    </row>
    <row r="51" spans="1:7" s="17" customFormat="1" ht="13.2" x14ac:dyDescent="0.25">
      <c r="A51" s="43" t="s">
        <v>64</v>
      </c>
      <c r="B51" s="43"/>
      <c r="C51" s="43"/>
      <c r="D51" s="42">
        <f>E51*F51*12</f>
        <v>137986.5</v>
      </c>
      <c r="E51" s="44">
        <v>3.35</v>
      </c>
      <c r="F51" s="47">
        <f>F18</f>
        <v>3432.5</v>
      </c>
      <c r="G51" s="42">
        <f>D51</f>
        <v>137986.5</v>
      </c>
    </row>
    <row r="52" spans="1:7" s="17" customFormat="1" ht="43.8" customHeight="1" x14ac:dyDescent="0.25">
      <c r="A52" s="20">
        <v>1</v>
      </c>
      <c r="B52" s="21" t="s">
        <v>65</v>
      </c>
      <c r="C52" s="20" t="s">
        <v>22</v>
      </c>
      <c r="D52" s="42"/>
      <c r="E52" s="44"/>
      <c r="F52" s="47"/>
      <c r="G52" s="42"/>
    </row>
    <row r="53" spans="1:7" s="17" customFormat="1" ht="25.5" customHeight="1" x14ac:dyDescent="0.25">
      <c r="A53" s="20">
        <v>2</v>
      </c>
      <c r="B53" s="21" t="s">
        <v>66</v>
      </c>
      <c r="C53" s="20" t="s">
        <v>57</v>
      </c>
      <c r="D53" s="42"/>
      <c r="E53" s="44"/>
      <c r="F53" s="47"/>
      <c r="G53" s="42"/>
    </row>
    <row r="54" spans="1:7" s="17" customFormat="1" ht="19.2" customHeight="1" x14ac:dyDescent="0.25">
      <c r="A54" s="20">
        <v>3</v>
      </c>
      <c r="B54" s="21" t="s">
        <v>67</v>
      </c>
      <c r="C54" s="20" t="s">
        <v>22</v>
      </c>
      <c r="D54" s="42"/>
      <c r="E54" s="44"/>
      <c r="F54" s="47"/>
      <c r="G54" s="42"/>
    </row>
    <row r="55" spans="1:7" s="17" customFormat="1" ht="45.75" customHeight="1" x14ac:dyDescent="0.25">
      <c r="A55" s="20">
        <v>4</v>
      </c>
      <c r="B55" s="21" t="s">
        <v>68</v>
      </c>
      <c r="C55" s="20" t="s">
        <v>22</v>
      </c>
      <c r="D55" s="42"/>
      <c r="E55" s="44"/>
      <c r="F55" s="47"/>
      <c r="G55" s="42"/>
    </row>
    <row r="56" spans="1:7" s="17" customFormat="1" ht="43.2" customHeight="1" x14ac:dyDescent="0.25">
      <c r="A56" s="20">
        <v>5</v>
      </c>
      <c r="B56" s="21" t="s">
        <v>69</v>
      </c>
      <c r="C56" s="20" t="s">
        <v>57</v>
      </c>
      <c r="D56" s="42"/>
      <c r="E56" s="44"/>
      <c r="F56" s="47"/>
      <c r="G56" s="42"/>
    </row>
    <row r="57" spans="1:7" s="17" customFormat="1" ht="13.2" x14ac:dyDescent="0.25">
      <c r="A57" s="43" t="s">
        <v>70</v>
      </c>
      <c r="B57" s="43"/>
      <c r="C57" s="43"/>
      <c r="D57" s="42">
        <f>E57*F57*12</f>
        <v>67963.5</v>
      </c>
      <c r="E57" s="44">
        <v>1.65</v>
      </c>
      <c r="F57" s="47">
        <f>F18</f>
        <v>3432.5</v>
      </c>
      <c r="G57" s="42">
        <f>D57</f>
        <v>67963.5</v>
      </c>
    </row>
    <row r="58" spans="1:7" s="17" customFormat="1" ht="71.25" customHeight="1" x14ac:dyDescent="0.25">
      <c r="A58" s="20">
        <v>1</v>
      </c>
      <c r="B58" s="21" t="s">
        <v>71</v>
      </c>
      <c r="C58" s="20" t="s">
        <v>22</v>
      </c>
      <c r="D58" s="42"/>
      <c r="E58" s="44"/>
      <c r="F58" s="47"/>
      <c r="G58" s="42"/>
    </row>
    <row r="59" spans="1:7" s="17" customFormat="1" ht="67.2" customHeight="1" x14ac:dyDescent="0.25">
      <c r="A59" s="20">
        <v>2</v>
      </c>
      <c r="B59" s="21" t="s">
        <v>72</v>
      </c>
      <c r="C59" s="20" t="s">
        <v>57</v>
      </c>
      <c r="D59" s="42"/>
      <c r="E59" s="44"/>
      <c r="F59" s="47"/>
      <c r="G59" s="42"/>
    </row>
    <row r="60" spans="1:7" s="17" customFormat="1" ht="41.25" customHeight="1" x14ac:dyDescent="0.25">
      <c r="A60" s="20">
        <v>3</v>
      </c>
      <c r="B60" s="21" t="s">
        <v>73</v>
      </c>
      <c r="C60" s="20" t="s">
        <v>57</v>
      </c>
      <c r="D60" s="42"/>
      <c r="E60" s="44"/>
      <c r="F60" s="47"/>
      <c r="G60" s="42"/>
    </row>
    <row r="61" spans="1:7" s="17" customFormat="1" ht="13.2" x14ac:dyDescent="0.25">
      <c r="A61" s="43" t="s">
        <v>74</v>
      </c>
      <c r="B61" s="43"/>
      <c r="C61" s="43"/>
      <c r="D61" s="43"/>
      <c r="E61" s="43"/>
      <c r="F61" s="18"/>
    </row>
    <row r="62" spans="1:7" s="17" customFormat="1" ht="71.25" customHeight="1" x14ac:dyDescent="0.25">
      <c r="A62" s="20">
        <v>1</v>
      </c>
      <c r="B62" s="21" t="s">
        <v>75</v>
      </c>
      <c r="C62" s="20" t="s">
        <v>61</v>
      </c>
      <c r="D62" s="42">
        <f>E62*F62*12</f>
        <v>130572.29999999999</v>
      </c>
      <c r="E62" s="44">
        <v>3.17</v>
      </c>
      <c r="F62" s="47">
        <f>F18</f>
        <v>3432.5</v>
      </c>
      <c r="G62" s="42">
        <f>D62</f>
        <v>130572.29999999999</v>
      </c>
    </row>
    <row r="63" spans="1:7" s="17" customFormat="1" ht="30.6" customHeight="1" x14ac:dyDescent="0.25">
      <c r="A63" s="20">
        <v>2</v>
      </c>
      <c r="B63" s="21" t="s">
        <v>76</v>
      </c>
      <c r="C63" s="20" t="s">
        <v>77</v>
      </c>
      <c r="D63" s="42"/>
      <c r="E63" s="44"/>
      <c r="F63" s="47"/>
      <c r="G63" s="42"/>
    </row>
    <row r="64" spans="1:7" s="17" customFormat="1" ht="13.2" x14ac:dyDescent="0.25">
      <c r="A64" s="43" t="s">
        <v>78</v>
      </c>
      <c r="B64" s="43"/>
      <c r="C64" s="43"/>
      <c r="D64" s="43"/>
      <c r="E64" s="43"/>
      <c r="F64" s="18"/>
    </row>
    <row r="65" spans="1:7" s="17" customFormat="1" ht="78.75" customHeight="1" x14ac:dyDescent="0.25">
      <c r="A65" s="20">
        <v>1</v>
      </c>
      <c r="B65" s="21" t="s">
        <v>79</v>
      </c>
      <c r="C65" s="20" t="s">
        <v>80</v>
      </c>
      <c r="D65" s="42">
        <f>E65*F65*12</f>
        <v>179176.49999999997</v>
      </c>
      <c r="E65" s="44">
        <v>4.3499999999999996</v>
      </c>
      <c r="F65" s="47">
        <f>F18</f>
        <v>3432.5</v>
      </c>
      <c r="G65" s="42">
        <f>D65</f>
        <v>179176.49999999997</v>
      </c>
    </row>
    <row r="66" spans="1:7" s="17" customFormat="1" ht="70.5" customHeight="1" x14ac:dyDescent="0.25">
      <c r="A66" s="20">
        <v>2</v>
      </c>
      <c r="B66" s="21" t="s">
        <v>81</v>
      </c>
      <c r="C66" s="20" t="s">
        <v>80</v>
      </c>
      <c r="D66" s="42"/>
      <c r="E66" s="44"/>
      <c r="F66" s="47"/>
      <c r="G66" s="42"/>
    </row>
    <row r="67" spans="1:7" s="17" customFormat="1" ht="67.5" customHeight="1" x14ac:dyDescent="0.25">
      <c r="A67" s="44">
        <v>3</v>
      </c>
      <c r="B67" s="21" t="s">
        <v>82</v>
      </c>
      <c r="C67" s="44" t="s">
        <v>83</v>
      </c>
      <c r="D67" s="42"/>
      <c r="E67" s="44"/>
      <c r="F67" s="47"/>
      <c r="G67" s="42"/>
    </row>
    <row r="68" spans="1:7" s="17" customFormat="1" ht="15" customHeight="1" x14ac:dyDescent="0.25">
      <c r="A68" s="44"/>
      <c r="B68" s="48" t="s">
        <v>84</v>
      </c>
      <c r="C68" s="44"/>
      <c r="D68" s="42"/>
      <c r="E68" s="44"/>
      <c r="F68" s="47"/>
      <c r="G68" s="42"/>
    </row>
    <row r="69" spans="1:7" s="17" customFormat="1" ht="69.75" customHeight="1" x14ac:dyDescent="0.25">
      <c r="A69" s="44"/>
      <c r="B69" s="48"/>
      <c r="C69" s="44"/>
      <c r="D69" s="42"/>
      <c r="E69" s="44"/>
      <c r="F69" s="47"/>
      <c r="G69" s="42"/>
    </row>
    <row r="70" spans="1:7" s="17" customFormat="1" ht="30.75" customHeight="1" x14ac:dyDescent="0.25">
      <c r="A70" s="44"/>
      <c r="B70" s="21" t="s">
        <v>85</v>
      </c>
      <c r="C70" s="44"/>
      <c r="D70" s="42"/>
      <c r="E70" s="44"/>
      <c r="F70" s="47"/>
      <c r="G70" s="42"/>
    </row>
    <row r="71" spans="1:7" s="17" customFormat="1" ht="67.2" customHeight="1" x14ac:dyDescent="0.25">
      <c r="A71" s="44"/>
      <c r="B71" s="21" t="s">
        <v>86</v>
      </c>
      <c r="C71" s="44"/>
      <c r="D71" s="42"/>
      <c r="E71" s="44"/>
      <c r="F71" s="47"/>
      <c r="G71" s="42"/>
    </row>
    <row r="72" spans="1:7" s="17" customFormat="1" ht="54.75" customHeight="1" x14ac:dyDescent="0.25">
      <c r="A72" s="44"/>
      <c r="B72" s="21" t="s">
        <v>87</v>
      </c>
      <c r="C72" s="44"/>
      <c r="D72" s="42"/>
      <c r="E72" s="44"/>
      <c r="F72" s="47"/>
      <c r="G72" s="42"/>
    </row>
    <row r="73" spans="1:7" s="17" customFormat="1" ht="80.25" customHeight="1" x14ac:dyDescent="0.25">
      <c r="A73" s="20">
        <v>4</v>
      </c>
      <c r="B73" s="21" t="s">
        <v>88</v>
      </c>
      <c r="C73" s="24" t="s">
        <v>89</v>
      </c>
      <c r="D73" s="42"/>
      <c r="E73" s="44"/>
      <c r="F73" s="47"/>
      <c r="G73" s="42"/>
    </row>
    <row r="74" spans="1:7" s="17" customFormat="1" ht="42" customHeight="1" x14ac:dyDescent="0.25">
      <c r="A74" s="20">
        <v>5</v>
      </c>
      <c r="B74" s="21" t="s">
        <v>90</v>
      </c>
      <c r="C74" s="20" t="s">
        <v>91</v>
      </c>
      <c r="D74" s="42"/>
      <c r="E74" s="44"/>
      <c r="F74" s="47"/>
      <c r="G74" s="42"/>
    </row>
    <row r="75" spans="1:7" s="17" customFormat="1" ht="69" customHeight="1" x14ac:dyDescent="0.25">
      <c r="A75" s="20">
        <v>6</v>
      </c>
      <c r="B75" s="21" t="s">
        <v>92</v>
      </c>
      <c r="C75" s="20" t="s">
        <v>93</v>
      </c>
      <c r="D75" s="42"/>
      <c r="E75" s="44"/>
      <c r="F75" s="47"/>
      <c r="G75" s="42"/>
    </row>
    <row r="76" spans="1:7" s="17" customFormat="1" ht="53.25" customHeight="1" x14ac:dyDescent="0.25">
      <c r="A76" s="20">
        <v>7</v>
      </c>
      <c r="B76" s="21" t="s">
        <v>94</v>
      </c>
      <c r="C76" s="20" t="s">
        <v>57</v>
      </c>
      <c r="D76" s="42"/>
      <c r="E76" s="44"/>
      <c r="F76" s="47"/>
      <c r="G76" s="42"/>
    </row>
    <row r="77" spans="1:7" s="17" customFormat="1" ht="81" customHeight="1" x14ac:dyDescent="0.25">
      <c r="A77" s="20">
        <v>8</v>
      </c>
      <c r="B77" s="21" t="s">
        <v>95</v>
      </c>
      <c r="C77" s="20" t="s">
        <v>96</v>
      </c>
      <c r="D77" s="42"/>
      <c r="E77" s="44"/>
      <c r="F77" s="47"/>
      <c r="G77" s="42"/>
    </row>
    <row r="78" spans="1:7" s="17" customFormat="1" ht="115.2" customHeight="1" x14ac:dyDescent="0.25">
      <c r="A78" s="20">
        <v>9</v>
      </c>
      <c r="B78" s="21" t="s">
        <v>97</v>
      </c>
      <c r="C78" s="20" t="s">
        <v>98</v>
      </c>
      <c r="D78" s="42"/>
      <c r="E78" s="44"/>
      <c r="F78" s="47"/>
      <c r="G78" s="42"/>
    </row>
    <row r="79" spans="1:7" s="17" customFormat="1" ht="57" customHeight="1" x14ac:dyDescent="0.25">
      <c r="A79" s="20">
        <v>10</v>
      </c>
      <c r="B79" s="21" t="s">
        <v>99</v>
      </c>
      <c r="C79" s="20" t="s">
        <v>100</v>
      </c>
      <c r="D79" s="42"/>
      <c r="E79" s="44"/>
      <c r="F79" s="47"/>
      <c r="G79" s="42"/>
    </row>
    <row r="80" spans="1:7" s="17" customFormat="1" ht="27.6" customHeight="1" x14ac:dyDescent="0.25">
      <c r="A80" s="20">
        <v>11</v>
      </c>
      <c r="B80" s="21" t="s">
        <v>101</v>
      </c>
      <c r="C80" s="20" t="s">
        <v>102</v>
      </c>
      <c r="D80" s="42"/>
      <c r="E80" s="44"/>
      <c r="F80" s="47"/>
      <c r="G80" s="42"/>
    </row>
    <row r="81" spans="1:9" s="17" customFormat="1" ht="42" customHeight="1" x14ac:dyDescent="0.25">
      <c r="A81" s="20">
        <v>12</v>
      </c>
      <c r="B81" s="21" t="s">
        <v>103</v>
      </c>
      <c r="C81" s="20" t="s">
        <v>104</v>
      </c>
      <c r="D81" s="42"/>
      <c r="E81" s="44"/>
      <c r="F81" s="47"/>
      <c r="G81" s="42"/>
    </row>
    <row r="82" spans="1:9" s="17" customFormat="1" ht="103.5" customHeight="1" x14ac:dyDescent="0.25">
      <c r="A82" s="20">
        <v>13</v>
      </c>
      <c r="B82" s="21" t="s">
        <v>105</v>
      </c>
      <c r="C82" s="20" t="s">
        <v>106</v>
      </c>
      <c r="D82" s="42"/>
      <c r="E82" s="44"/>
      <c r="F82" s="47"/>
      <c r="G82" s="42"/>
    </row>
    <row r="83" spans="1:9" s="17" customFormat="1" ht="55.8" customHeight="1" x14ac:dyDescent="0.25">
      <c r="A83" s="20">
        <v>14</v>
      </c>
      <c r="B83" s="21" t="s">
        <v>107</v>
      </c>
      <c r="C83" s="20" t="s">
        <v>108</v>
      </c>
      <c r="D83" s="22">
        <f>E83*F83*12</f>
        <v>1647.6000000000001</v>
      </c>
      <c r="E83" s="20">
        <v>0.04</v>
      </c>
      <c r="F83" s="23">
        <f>F18</f>
        <v>3432.5</v>
      </c>
      <c r="G83" s="22">
        <f>D83</f>
        <v>1647.6000000000001</v>
      </c>
    </row>
    <row r="84" spans="1:9" s="17" customFormat="1" ht="13.2" x14ac:dyDescent="0.25">
      <c r="A84" s="43" t="s">
        <v>109</v>
      </c>
      <c r="B84" s="43"/>
      <c r="C84" s="43"/>
      <c r="D84" s="43"/>
      <c r="E84" s="43"/>
      <c r="F84" s="18"/>
    </row>
    <row r="85" spans="1:9" s="17" customFormat="1" ht="16.8" customHeight="1" x14ac:dyDescent="0.25">
      <c r="A85" s="20">
        <v>1</v>
      </c>
      <c r="B85" s="21" t="s">
        <v>110</v>
      </c>
      <c r="C85" s="44" t="s">
        <v>111</v>
      </c>
      <c r="D85" s="42">
        <f>E85*F85*12</f>
        <v>164760</v>
      </c>
      <c r="E85" s="45">
        <v>4</v>
      </c>
      <c r="F85" s="46">
        <f>F18</f>
        <v>3432.5</v>
      </c>
      <c r="G85" s="42">
        <f>D85</f>
        <v>164760</v>
      </c>
    </row>
    <row r="86" spans="1:9" s="17" customFormat="1" ht="16.8" customHeight="1" x14ac:dyDescent="0.25">
      <c r="A86" s="20">
        <v>2</v>
      </c>
      <c r="B86" s="21" t="s">
        <v>112</v>
      </c>
      <c r="C86" s="44"/>
      <c r="D86" s="42"/>
      <c r="E86" s="45"/>
      <c r="F86" s="46"/>
      <c r="G86" s="42"/>
    </row>
    <row r="87" spans="1:9" s="17" customFormat="1" ht="31.2" customHeight="1" x14ac:dyDescent="0.25">
      <c r="A87" s="20">
        <v>3</v>
      </c>
      <c r="B87" s="21" t="s">
        <v>113</v>
      </c>
      <c r="C87" s="44"/>
      <c r="D87" s="42"/>
      <c r="E87" s="45"/>
      <c r="F87" s="46"/>
      <c r="G87" s="42"/>
    </row>
    <row r="88" spans="1:9" s="17" customFormat="1" ht="30" customHeight="1" x14ac:dyDescent="0.25">
      <c r="A88" s="20">
        <v>4</v>
      </c>
      <c r="B88" s="21" t="s">
        <v>114</v>
      </c>
      <c r="C88" s="44"/>
      <c r="D88" s="42"/>
      <c r="E88" s="45"/>
      <c r="F88" s="46"/>
      <c r="G88" s="42"/>
    </row>
    <row r="89" spans="1:9" s="17" customFormat="1" ht="20.25" customHeight="1" x14ac:dyDescent="0.25">
      <c r="A89" s="20">
        <v>5</v>
      </c>
      <c r="B89" s="21" t="s">
        <v>115</v>
      </c>
      <c r="C89" s="44"/>
      <c r="D89" s="42"/>
      <c r="E89" s="45"/>
      <c r="F89" s="46"/>
      <c r="G89" s="42"/>
    </row>
    <row r="90" spans="1:9" s="17" customFormat="1" ht="20.399999999999999" hidden="1" customHeight="1" x14ac:dyDescent="0.25">
      <c r="A90" s="41" t="s">
        <v>116</v>
      </c>
      <c r="B90" s="41"/>
      <c r="C90" s="41"/>
      <c r="D90" s="26"/>
      <c r="E90" s="27">
        <f>E18+E23+E25+E28+E30+E44+E49+E51+E57+E62+E65+E83+E85</f>
        <v>26.019999999999996</v>
      </c>
      <c r="F90" s="18"/>
    </row>
    <row r="91" spans="1:9" s="17" customFormat="1" ht="20.399999999999999" customHeight="1" x14ac:dyDescent="0.25">
      <c r="A91" s="41" t="s">
        <v>117</v>
      </c>
      <c r="B91" s="41"/>
      <c r="C91" s="41"/>
      <c r="D91" s="26">
        <f>D18+D23+D25+D28+D30+D44+D49+D51+D57+D62+D65+D83+D85</f>
        <v>1071763.7999999998</v>
      </c>
      <c r="E91" s="20"/>
      <c r="F91" s="28">
        <f>E90*3432.5*12</f>
        <v>1071763.7999999998</v>
      </c>
      <c r="G91" s="26">
        <f>G18+G23+G25+G28+G30+G44+G49+G51+G57+G62+G65+G83+G85</f>
        <v>1071763.7999999998</v>
      </c>
    </row>
    <row r="93" spans="1:9" x14ac:dyDescent="0.3">
      <c r="A93" s="50" t="s">
        <v>120</v>
      </c>
      <c r="B93" s="50"/>
      <c r="C93" s="50"/>
      <c r="D93" s="50"/>
      <c r="E93" s="50"/>
      <c r="F93" s="50"/>
      <c r="G93" s="50"/>
      <c r="H93" s="34"/>
      <c r="I93" s="34"/>
    </row>
    <row r="94" spans="1:9" ht="26.4" x14ac:dyDescent="0.3">
      <c r="A94" s="31">
        <v>1</v>
      </c>
      <c r="B94" s="25" t="s">
        <v>121</v>
      </c>
      <c r="C94" s="32"/>
      <c r="D94" s="33"/>
      <c r="E94" s="33"/>
      <c r="F94" s="32"/>
      <c r="G94" s="22">
        <v>7113</v>
      </c>
      <c r="H94" s="18"/>
      <c r="I94" s="35"/>
    </row>
    <row r="95" spans="1:9" ht="21.6" customHeight="1" x14ac:dyDescent="0.3">
      <c r="A95" s="31">
        <v>2</v>
      </c>
      <c r="B95" s="30" t="s">
        <v>122</v>
      </c>
      <c r="C95" s="36"/>
      <c r="D95" s="37"/>
      <c r="E95" s="37"/>
      <c r="F95" s="38"/>
      <c r="G95" s="29">
        <v>8585</v>
      </c>
    </row>
    <row r="96" spans="1:9" x14ac:dyDescent="0.3">
      <c r="C96" s="39" t="s">
        <v>123</v>
      </c>
      <c r="G96" s="40">
        <f>SUM(G94:G95)</f>
        <v>15698</v>
      </c>
    </row>
  </sheetData>
  <mergeCells count="63">
    <mergeCell ref="A93:G93"/>
    <mergeCell ref="B2:E2"/>
    <mergeCell ref="B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0"/>
    <mergeCell ref="E49:E50"/>
    <mergeCell ref="F49:F50"/>
    <mergeCell ref="A51:C51"/>
    <mergeCell ref="D51:D56"/>
    <mergeCell ref="E51:E56"/>
    <mergeCell ref="F51:F56"/>
    <mergeCell ref="A57:C57"/>
    <mergeCell ref="D57:D60"/>
    <mergeCell ref="E57:E60"/>
    <mergeCell ref="F57:F60"/>
    <mergeCell ref="A61:E61"/>
    <mergeCell ref="F85:F89"/>
    <mergeCell ref="D62:D63"/>
    <mergeCell ref="E62:E63"/>
    <mergeCell ref="F62:F63"/>
    <mergeCell ref="A64:E64"/>
    <mergeCell ref="D65:D82"/>
    <mergeCell ref="E65:E82"/>
    <mergeCell ref="F65:F82"/>
    <mergeCell ref="A67:A72"/>
    <mergeCell ref="C67:C72"/>
    <mergeCell ref="B68:B69"/>
    <mergeCell ref="A90:C90"/>
    <mergeCell ref="A91:C91"/>
    <mergeCell ref="G18:G22"/>
    <mergeCell ref="G25:G27"/>
    <mergeCell ref="G30:G42"/>
    <mergeCell ref="G44:G48"/>
    <mergeCell ref="G49:G50"/>
    <mergeCell ref="G51:G56"/>
    <mergeCell ref="G57:G60"/>
    <mergeCell ref="G62:G63"/>
    <mergeCell ref="G65:G82"/>
    <mergeCell ref="G85:G89"/>
    <mergeCell ref="A84:E84"/>
    <mergeCell ref="C85:C89"/>
    <mergeCell ref="D85:D89"/>
    <mergeCell ref="E85:E89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</vt:lpstr>
      <vt:lpstr>'Кирова 265'!Область_печати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2018-12-12T04:56:29Z</dcterms:created>
  <dcterms:modified xsi:type="dcterms:W3CDTF">2024-02-13T04:18:48Z</dcterms:modified>
</cp:coreProperties>
</file>