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23040" windowHeight="9192"/>
  </bookViews>
  <sheets>
    <sheet name="Ломоносова 3" sheetId="1" r:id="rId1"/>
  </sheets>
  <definedNames>
    <definedName name="_xlnm.Print_Area" localSheetId="0">'Ломоносова 3'!$A$1:$H$90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7" i="1" l="1"/>
  <c r="H85" i="1"/>
  <c r="H67" i="1"/>
  <c r="H64" i="1"/>
  <c r="H59" i="1"/>
  <c r="H53" i="1"/>
  <c r="H51" i="1"/>
  <c r="H46" i="1"/>
  <c r="H32" i="1"/>
  <c r="H30" i="1"/>
  <c r="H27" i="1"/>
  <c r="H25" i="1"/>
  <c r="H20" i="1"/>
  <c r="H90" i="1" l="1"/>
  <c r="G90" i="1"/>
  <c r="E89" i="1"/>
  <c r="G87" i="1"/>
  <c r="D87" i="1"/>
  <c r="G85" i="1"/>
  <c r="D85" i="1" s="1"/>
  <c r="G67" i="1"/>
  <c r="D67" i="1"/>
  <c r="G64" i="1"/>
  <c r="D64" i="1" s="1"/>
  <c r="G59" i="1"/>
  <c r="D59" i="1"/>
  <c r="G53" i="1"/>
  <c r="D53" i="1"/>
  <c r="G51" i="1"/>
  <c r="D51" i="1"/>
  <c r="G46" i="1"/>
  <c r="D46" i="1" s="1"/>
  <c r="G32" i="1"/>
  <c r="D32" i="1"/>
  <c r="G30" i="1"/>
  <c r="D30" i="1"/>
  <c r="G27" i="1"/>
  <c r="D27" i="1"/>
  <c r="G25" i="1"/>
  <c r="D25" i="1" s="1"/>
  <c r="D20" i="1"/>
  <c r="D90" i="1" s="1"/>
  <c r="D15" i="1" l="1"/>
</calcChain>
</file>

<file path=xl/sharedStrings.xml><?xml version="1.0" encoding="utf-8"?>
<sst xmlns="http://schemas.openxmlformats.org/spreadsheetml/2006/main" count="145" uniqueCount="121">
  <si>
    <t>2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</si>
  <si>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</si>
  <si>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</si>
  <si>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Площадь лестничных клеток, тамбуров,  кв.м.</t>
  </si>
  <si>
    <t>2026-2028</t>
  </si>
  <si>
    <t>Общая площадь жилых помещений МКД,  кв.м.</t>
  </si>
  <si>
    <t>Площадь подвальных помещений, кв.м.</t>
  </si>
  <si>
    <t xml:space="preserve"> многоквартирного дома № 3  по ул. Ломоносова  город Белогорск </t>
  </si>
  <si>
    <t xml:space="preserve">  за период с 01 января по 31 декабря 2023 года</t>
  </si>
  <si>
    <t>Планируемый срок капитального ремонта в соответствии с региональной программой</t>
  </si>
  <si>
    <t>ВДИС</t>
  </si>
  <si>
    <t>2035-2037</t>
  </si>
  <si>
    <t>крыша</t>
  </si>
  <si>
    <t>2041-2043</t>
  </si>
  <si>
    <t>фасад,подвал,фундамент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</si>
  <si>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</si>
  <si>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</si>
  <si>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</si>
  <si>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</si>
  <si>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</si>
  <si>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</si>
  <si>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</si>
  <si>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</si>
  <si>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</si>
  <si>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</si>
  <si>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</si>
  <si>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</si>
  <si>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</si>
  <si>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</si>
  <si>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</si>
  <si>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</si>
  <si>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</si>
  <si>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</si>
  <si>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</si>
  <si>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</si>
  <si>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</si>
  <si>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</si>
  <si>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</si>
  <si>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</si>
  <si>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</si>
  <si>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</si>
  <si>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</si>
  <si>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</si>
  <si>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</si>
  <si>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</si>
  <si>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</si>
  <si>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</si>
  <si>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</si>
  <si>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</si>
  <si>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</si>
  <si>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</si>
  <si>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</si>
  <si>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</si>
  <si>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</si>
  <si>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</si>
  <si>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</si>
  <si>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</si>
  <si>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</si>
  <si>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</si>
  <si>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</si>
  <si>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</si>
  <si>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</si>
  <si>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</si>
  <si>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</si>
  <si>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</si>
  <si>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</si>
  <si>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</si>
  <si>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</si>
  <si>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</si>
  <si>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</si>
  <si>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</si>
  <si>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</si>
  <si>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</si>
  <si>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</si>
  <si>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</si>
  <si>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</si>
  <si>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</si>
  <si>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</si>
  <si>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</si>
  <si>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</si>
  <si>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</si>
  <si>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</si>
  <si>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</si>
  <si>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</si>
  <si>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</si>
  <si>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</si>
  <si>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</si>
  <si>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</si>
  <si>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</si>
  <si>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</si>
  <si>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</si>
  <si>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</si>
  <si>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</si>
  <si>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</si>
  <si>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</si>
  <si>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</si>
  <si>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</si>
  <si>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</si>
  <si>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</si>
  <si>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</si>
  <si>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</si>
  <si>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</si>
  <si>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</si>
  <si>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</si>
  <si>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</si>
  <si>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</si>
  <si>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</si>
  <si>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</si>
  <si>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</si>
  <si>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</si>
  <si>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</si>
  <si>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май- октябрь</t>
  </si>
  <si>
    <t>Всего в месяц руб. за 1 кв.м.</t>
  </si>
  <si>
    <t>Всего  руб. за 1107,5 кв.м.</t>
  </si>
  <si>
    <t>Плановая стоимость работ и услуг на  2023 г., руб.</t>
  </si>
  <si>
    <t>Фактическое выполнение работ и  услуг в 2023 г., руб.</t>
  </si>
  <si>
    <t>Косметический ремонт подъездов 2 шт. № 1,2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</si>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</sst>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1" fontId="2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2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2" fontId="2" fillId="2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left" vertical="center"/>
    </xf>
    <xf numFmtId="1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3" fillId="0" borderId="1" xfId="0" applyFont="1" applyBorder="1" applyAlignment="1">
      <alignment vertical="top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Fill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49" fontId="4" fillId="0" borderId="2" xfId="0" applyNumberFormat="1" applyFont="1" applyBorder="1" applyAlignment="1">
      <alignment horizontal="right" vertical="center" wrapText="1"/>
    </xf>
    <xf numFmtId="49" fontId="4" fillId="0" borderId="3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theme="8" tint="0.79998168889431442"/>
  </sheetPr>
  <dimension ref="A1:H90"/>
  <sheetViews>
    <sheetView tabSelected="1" zoomScaleNormal="100" zoomScaleSheetLayoutView="100" workbookViewId="0">
      <selection activeCell="H15" sqref="H15"/>
    </sheetView>
  </sheetViews>
  <sheetFormatPr defaultRowHeight="13.2" x14ac:dyDescent="0.25"/>
  <cols>
    <col min="1" max="1" width="6" style="1" customWidth="1"/>
    <col min="2" max="2" width="44.33203125" style="12" customWidth="1"/>
    <col min="3" max="3" width="18" style="1" customWidth="1"/>
    <col min="4" max="4" width="13.77734375" style="11" customWidth="1"/>
    <col min="5" max="5" width="13.109375" style="11" hidden="1" customWidth="1"/>
    <col min="6" max="7" width="0" style="1" hidden="1" customWidth="1"/>
    <col min="8" max="8" width="11.88671875" style="1" customWidth="1"/>
    <col min="9" max="16384" width="8.88671875" style="1"/>
  </cols>
  <sheetData>
    <row r="1" spans="1:8" x14ac:dyDescent="0.25">
      <c r="D1" s="10" t="s">
        <v>0</v>
      </c>
      <c r="E1" s="10"/>
    </row>
    <row r="2" spans="1:8" ht="14.4" customHeight="1" x14ac:dyDescent="0.25">
      <c r="A2" s="28" t="s">
        <v>1</v>
      </c>
      <c r="B2" s="28"/>
      <c r="C2" s="28"/>
      <c r="D2" s="28"/>
      <c r="E2" s="28"/>
    </row>
    <row r="3" spans="1:8" x14ac:dyDescent="0.25">
      <c r="A3" s="29" t="s">
        <v>7</v>
      </c>
      <c r="B3" s="29"/>
      <c r="C3" s="29"/>
      <c r="D3" s="29"/>
      <c r="E3" s="29"/>
    </row>
    <row r="4" spans="1:8" x14ac:dyDescent="0.25">
      <c r="A4" s="29" t="s">
        <v>8</v>
      </c>
      <c r="B4" s="29"/>
      <c r="C4" s="29"/>
      <c r="D4" s="29"/>
      <c r="E4" s="29"/>
    </row>
    <row r="5" spans="1:8" x14ac:dyDescent="0.25">
      <c r="D5" s="2"/>
      <c r="E5" s="2"/>
    </row>
    <row r="6" spans="1:8" x14ac:dyDescent="0.25">
      <c r="A6" s="3"/>
      <c r="C6" s="3" t="s">
        <v>2</v>
      </c>
      <c r="D6" s="4">
        <v>1974</v>
      </c>
      <c r="E6" s="5"/>
    </row>
    <row r="7" spans="1:8" ht="15.6" customHeight="1" x14ac:dyDescent="0.25">
      <c r="A7" s="6"/>
      <c r="B7" s="30" t="s">
        <v>9</v>
      </c>
      <c r="C7" s="30"/>
      <c r="D7" s="8" t="s">
        <v>4</v>
      </c>
      <c r="H7" s="15" t="s">
        <v>10</v>
      </c>
    </row>
    <row r="8" spans="1:8" ht="14.4" customHeight="1" x14ac:dyDescent="0.25">
      <c r="A8" s="6"/>
      <c r="B8" s="30"/>
      <c r="C8" s="30"/>
      <c r="D8" s="8" t="s">
        <v>11</v>
      </c>
      <c r="H8" s="15" t="s">
        <v>12</v>
      </c>
    </row>
    <row r="9" spans="1:8" ht="27" customHeight="1" x14ac:dyDescent="0.25">
      <c r="A9" s="6"/>
      <c r="B9" s="30"/>
      <c r="C9" s="30"/>
      <c r="D9" s="16" t="s">
        <v>13</v>
      </c>
      <c r="H9" s="17" t="s">
        <v>14</v>
      </c>
    </row>
    <row r="10" spans="1:8" x14ac:dyDescent="0.25">
      <c r="A10" s="3"/>
      <c r="C10" s="3" t="s">
        <v>117</v>
      </c>
      <c r="D10" s="4">
        <v>3</v>
      </c>
      <c r="E10" s="5"/>
    </row>
    <row r="11" spans="1:8" x14ac:dyDescent="0.25">
      <c r="A11" s="7"/>
      <c r="B11" s="13"/>
      <c r="C11" s="7" t="s">
        <v>118</v>
      </c>
      <c r="D11" s="8">
        <v>2</v>
      </c>
      <c r="E11" s="9"/>
    </row>
    <row r="12" spans="1:8" x14ac:dyDescent="0.25">
      <c r="A12" s="7"/>
      <c r="B12" s="13"/>
      <c r="C12" s="7" t="s">
        <v>119</v>
      </c>
      <c r="D12" s="8">
        <v>24</v>
      </c>
      <c r="E12" s="9"/>
    </row>
    <row r="13" spans="1:8" x14ac:dyDescent="0.25">
      <c r="A13" s="7"/>
      <c r="B13" s="13"/>
      <c r="C13" s="7" t="s">
        <v>5</v>
      </c>
      <c r="D13" s="14">
        <v>1107.5</v>
      </c>
      <c r="E13" s="9"/>
    </row>
    <row r="14" spans="1:8" x14ac:dyDescent="0.25">
      <c r="A14" s="7"/>
      <c r="B14" s="13"/>
      <c r="C14" s="7" t="s">
        <v>3</v>
      </c>
      <c r="D14" s="9">
        <v>91.2</v>
      </c>
      <c r="E14" s="9"/>
    </row>
    <row r="15" spans="1:8" x14ac:dyDescent="0.25">
      <c r="A15" s="7"/>
      <c r="B15" s="13"/>
      <c r="C15" s="7" t="s">
        <v>6</v>
      </c>
      <c r="D15" s="9">
        <f>502.6-91.2</f>
        <v>411.40000000000003</v>
      </c>
      <c r="E15" s="9"/>
    </row>
    <row r="16" spans="1:8" x14ac:dyDescent="0.25">
      <c r="A16" s="7"/>
      <c r="B16" s="13"/>
      <c r="C16" s="7" t="s">
        <v>120</v>
      </c>
      <c r="D16" s="8">
        <v>4978</v>
      </c>
      <c r="E16" s="9"/>
    </row>
    <row r="18" spans="1:8" ht="70.2" customHeight="1" x14ac:dyDescent="0.25">
      <c r="A18" s="18" t="s">
        <v>15</v>
      </c>
      <c r="B18" s="18" t="s">
        <v>16</v>
      </c>
      <c r="C18" s="18" t="s">
        <v>17</v>
      </c>
      <c r="D18" s="18" t="s">
        <v>114</v>
      </c>
      <c r="E18" s="20" t="s">
        <v>18</v>
      </c>
      <c r="G18" s="21"/>
      <c r="H18" s="18" t="s">
        <v>115</v>
      </c>
    </row>
    <row r="19" spans="1:8" x14ac:dyDescent="0.25">
      <c r="A19" s="31" t="s">
        <v>19</v>
      </c>
      <c r="B19" s="31"/>
      <c r="C19" s="31"/>
      <c r="D19" s="31"/>
      <c r="E19" s="31"/>
      <c r="G19" s="21"/>
    </row>
    <row r="20" spans="1:8" ht="93" customHeight="1" x14ac:dyDescent="0.25">
      <c r="A20" s="18">
        <v>1</v>
      </c>
      <c r="B20" s="22" t="s">
        <v>20</v>
      </c>
      <c r="C20" s="18" t="s">
        <v>21</v>
      </c>
      <c r="D20" s="32">
        <f>E20*G20*12</f>
        <v>16213.8</v>
      </c>
      <c r="E20" s="33">
        <v>1.22</v>
      </c>
      <c r="G20" s="34">
        <v>1107.5</v>
      </c>
      <c r="H20" s="32">
        <f>D20</f>
        <v>16213.8</v>
      </c>
    </row>
    <row r="21" spans="1:8" ht="42.75" customHeight="1" x14ac:dyDescent="0.25">
      <c r="A21" s="18">
        <v>2</v>
      </c>
      <c r="B21" s="22" t="s">
        <v>22</v>
      </c>
      <c r="C21" s="18" t="s">
        <v>23</v>
      </c>
      <c r="D21" s="32"/>
      <c r="E21" s="33"/>
      <c r="G21" s="34"/>
      <c r="H21" s="32"/>
    </row>
    <row r="22" spans="1:8" ht="30.75" customHeight="1" x14ac:dyDescent="0.25">
      <c r="A22" s="18">
        <v>3</v>
      </c>
      <c r="B22" s="22" t="s">
        <v>24</v>
      </c>
      <c r="C22" s="18" t="s">
        <v>25</v>
      </c>
      <c r="D22" s="32"/>
      <c r="E22" s="33"/>
      <c r="G22" s="34"/>
      <c r="H22" s="32"/>
    </row>
    <row r="23" spans="1:8" ht="40.5" customHeight="1" x14ac:dyDescent="0.25">
      <c r="A23" s="18">
        <v>4</v>
      </c>
      <c r="B23" s="22" t="s">
        <v>26</v>
      </c>
      <c r="C23" s="18" t="s">
        <v>23</v>
      </c>
      <c r="D23" s="32"/>
      <c r="E23" s="33"/>
      <c r="G23" s="34"/>
      <c r="H23" s="32"/>
    </row>
    <row r="24" spans="1:8" ht="55.5" customHeight="1" x14ac:dyDescent="0.25">
      <c r="A24" s="18">
        <v>5</v>
      </c>
      <c r="B24" s="22" t="s">
        <v>27</v>
      </c>
      <c r="C24" s="18" t="s">
        <v>23</v>
      </c>
      <c r="D24" s="32"/>
      <c r="E24" s="33"/>
      <c r="G24" s="34"/>
      <c r="H24" s="32"/>
    </row>
    <row r="25" spans="1:8" ht="32.25" customHeight="1" x14ac:dyDescent="0.25">
      <c r="A25" s="18">
        <v>6</v>
      </c>
      <c r="B25" s="22" t="s">
        <v>28</v>
      </c>
      <c r="C25" s="18"/>
      <c r="D25" s="19">
        <f>E25*G25*12</f>
        <v>2126.4</v>
      </c>
      <c r="E25" s="20">
        <v>0.16</v>
      </c>
      <c r="G25" s="23">
        <f>G20</f>
        <v>1107.5</v>
      </c>
      <c r="H25" s="19">
        <f>D25</f>
        <v>2126.4</v>
      </c>
    </row>
    <row r="26" spans="1:8" x14ac:dyDescent="0.25">
      <c r="A26" s="31" t="s">
        <v>29</v>
      </c>
      <c r="B26" s="31"/>
      <c r="C26" s="31"/>
      <c r="D26" s="31"/>
      <c r="E26" s="31"/>
      <c r="G26" s="21"/>
    </row>
    <row r="27" spans="1:8" ht="27.6" customHeight="1" x14ac:dyDescent="0.25">
      <c r="A27" s="18">
        <v>1</v>
      </c>
      <c r="B27" s="22" t="s">
        <v>30</v>
      </c>
      <c r="C27" s="18" t="s">
        <v>31</v>
      </c>
      <c r="D27" s="32">
        <f>E27*G27*12</f>
        <v>22725.9</v>
      </c>
      <c r="E27" s="33">
        <v>1.71</v>
      </c>
      <c r="G27" s="34">
        <f>G20</f>
        <v>1107.5</v>
      </c>
      <c r="H27" s="32">
        <f>D27</f>
        <v>22725.9</v>
      </c>
    </row>
    <row r="28" spans="1:8" ht="28.2" customHeight="1" x14ac:dyDescent="0.25">
      <c r="A28" s="18">
        <v>2</v>
      </c>
      <c r="B28" s="22" t="s">
        <v>32</v>
      </c>
      <c r="C28" s="18" t="s">
        <v>33</v>
      </c>
      <c r="D28" s="32"/>
      <c r="E28" s="33"/>
      <c r="G28" s="34"/>
      <c r="H28" s="32"/>
    </row>
    <row r="29" spans="1:8" ht="83.4" customHeight="1" x14ac:dyDescent="0.25">
      <c r="A29" s="18">
        <v>3</v>
      </c>
      <c r="B29" s="22" t="s">
        <v>34</v>
      </c>
      <c r="C29" s="18" t="s">
        <v>33</v>
      </c>
      <c r="D29" s="32"/>
      <c r="E29" s="33"/>
      <c r="G29" s="34"/>
      <c r="H29" s="32"/>
    </row>
    <row r="30" spans="1:8" ht="34.799999999999997" customHeight="1" x14ac:dyDescent="0.25">
      <c r="A30" s="18">
        <v>4</v>
      </c>
      <c r="B30" s="22" t="s">
        <v>35</v>
      </c>
      <c r="C30" s="18" t="s">
        <v>23</v>
      </c>
      <c r="D30" s="19">
        <f>E30*G30*12</f>
        <v>4518.6000000000004</v>
      </c>
      <c r="E30" s="20">
        <v>0.34</v>
      </c>
      <c r="G30" s="23">
        <f>G20</f>
        <v>1107.5</v>
      </c>
      <c r="H30" s="19">
        <f>D30</f>
        <v>4518.6000000000004</v>
      </c>
    </row>
    <row r="31" spans="1:8" x14ac:dyDescent="0.25">
      <c r="A31" s="31" t="s">
        <v>36</v>
      </c>
      <c r="B31" s="31"/>
      <c r="C31" s="31"/>
      <c r="D31" s="31"/>
      <c r="E31" s="31"/>
      <c r="G31" s="21"/>
    </row>
    <row r="32" spans="1:8" x14ac:dyDescent="0.25">
      <c r="A32" s="35" t="s">
        <v>37</v>
      </c>
      <c r="B32" s="35"/>
      <c r="C32" s="35"/>
      <c r="D32" s="32">
        <f>E32*G32*12</f>
        <v>67513.200000000012</v>
      </c>
      <c r="E32" s="33">
        <v>5.08</v>
      </c>
      <c r="G32" s="34">
        <f>G20</f>
        <v>1107.5</v>
      </c>
      <c r="H32" s="32">
        <f>D32</f>
        <v>67513.200000000012</v>
      </c>
    </row>
    <row r="33" spans="1:8" ht="25.5" customHeight="1" x14ac:dyDescent="0.25">
      <c r="A33" s="18">
        <v>1</v>
      </c>
      <c r="B33" s="22" t="s">
        <v>38</v>
      </c>
      <c r="C33" s="18" t="s">
        <v>39</v>
      </c>
      <c r="D33" s="32"/>
      <c r="E33" s="33"/>
      <c r="G33" s="34"/>
      <c r="H33" s="32"/>
    </row>
    <row r="34" spans="1:8" ht="53.4" customHeight="1" x14ac:dyDescent="0.25">
      <c r="A34" s="18">
        <v>2</v>
      </c>
      <c r="B34" s="22" t="s">
        <v>40</v>
      </c>
      <c r="C34" s="18" t="s">
        <v>41</v>
      </c>
      <c r="D34" s="32"/>
      <c r="E34" s="33"/>
      <c r="G34" s="34"/>
      <c r="H34" s="32"/>
    </row>
    <row r="35" spans="1:8" ht="19.8" customHeight="1" x14ac:dyDescent="0.25">
      <c r="A35" s="18">
        <v>3</v>
      </c>
      <c r="B35" s="22" t="s">
        <v>42</v>
      </c>
      <c r="C35" s="18" t="s">
        <v>43</v>
      </c>
      <c r="D35" s="32"/>
      <c r="E35" s="33"/>
      <c r="G35" s="34"/>
      <c r="H35" s="32"/>
    </row>
    <row r="36" spans="1:8" ht="31.8" customHeight="1" x14ac:dyDescent="0.25">
      <c r="A36" s="18">
        <v>4</v>
      </c>
      <c r="B36" s="22" t="s">
        <v>44</v>
      </c>
      <c r="C36" s="18" t="s">
        <v>45</v>
      </c>
      <c r="D36" s="32"/>
      <c r="E36" s="33"/>
      <c r="G36" s="34"/>
      <c r="H36" s="32"/>
    </row>
    <row r="37" spans="1:8" ht="20.399999999999999" customHeight="1" x14ac:dyDescent="0.25">
      <c r="A37" s="18">
        <v>5</v>
      </c>
      <c r="B37" s="22" t="s">
        <v>46</v>
      </c>
      <c r="C37" s="18" t="s">
        <v>47</v>
      </c>
      <c r="D37" s="32"/>
      <c r="E37" s="33"/>
      <c r="G37" s="34"/>
      <c r="H37" s="32"/>
    </row>
    <row r="38" spans="1:8" x14ac:dyDescent="0.25">
      <c r="A38" s="35" t="s">
        <v>48</v>
      </c>
      <c r="B38" s="35"/>
      <c r="C38" s="35"/>
      <c r="D38" s="32"/>
      <c r="E38" s="33"/>
      <c r="G38" s="34"/>
      <c r="H38" s="32"/>
    </row>
    <row r="39" spans="1:8" ht="33" customHeight="1" x14ac:dyDescent="0.25">
      <c r="A39" s="18">
        <v>6</v>
      </c>
      <c r="B39" s="22" t="s">
        <v>49</v>
      </c>
      <c r="C39" s="18" t="s">
        <v>25</v>
      </c>
      <c r="D39" s="32"/>
      <c r="E39" s="33"/>
      <c r="G39" s="34"/>
      <c r="H39" s="32"/>
    </row>
    <row r="40" spans="1:8" ht="43.8" customHeight="1" x14ac:dyDescent="0.25">
      <c r="A40" s="18">
        <v>7</v>
      </c>
      <c r="B40" s="22" t="s">
        <v>50</v>
      </c>
      <c r="C40" s="18" t="s">
        <v>25</v>
      </c>
      <c r="D40" s="32"/>
      <c r="E40" s="33"/>
      <c r="G40" s="34"/>
      <c r="H40" s="32"/>
    </row>
    <row r="41" spans="1:8" ht="43.8" customHeight="1" x14ac:dyDescent="0.25">
      <c r="A41" s="18">
        <v>8</v>
      </c>
      <c r="B41" s="22" t="s">
        <v>51</v>
      </c>
      <c r="C41" s="18" t="s">
        <v>39</v>
      </c>
      <c r="D41" s="32"/>
      <c r="E41" s="33"/>
      <c r="G41" s="34"/>
      <c r="H41" s="32"/>
    </row>
    <row r="42" spans="1:8" ht="19.8" customHeight="1" x14ac:dyDescent="0.25">
      <c r="A42" s="18">
        <v>9</v>
      </c>
      <c r="B42" s="22" t="s">
        <v>52</v>
      </c>
      <c r="C42" s="18" t="s">
        <v>39</v>
      </c>
      <c r="D42" s="32"/>
      <c r="E42" s="33"/>
      <c r="G42" s="34"/>
      <c r="H42" s="32"/>
    </row>
    <row r="43" spans="1:8" ht="27.6" customHeight="1" x14ac:dyDescent="0.25">
      <c r="A43" s="18">
        <v>10</v>
      </c>
      <c r="B43" s="22" t="s">
        <v>40</v>
      </c>
      <c r="C43" s="18" t="s">
        <v>53</v>
      </c>
      <c r="D43" s="32"/>
      <c r="E43" s="33"/>
      <c r="G43" s="34"/>
      <c r="H43" s="32"/>
    </row>
    <row r="44" spans="1:8" ht="21.75" customHeight="1" x14ac:dyDescent="0.25">
      <c r="A44" s="18">
        <v>11</v>
      </c>
      <c r="B44" s="22" t="s">
        <v>54</v>
      </c>
      <c r="C44" s="18" t="s">
        <v>39</v>
      </c>
      <c r="D44" s="32"/>
      <c r="E44" s="33"/>
      <c r="G44" s="34"/>
      <c r="H44" s="32"/>
    </row>
    <row r="45" spans="1:8" x14ac:dyDescent="0.25">
      <c r="A45" s="31" t="s">
        <v>55</v>
      </c>
      <c r="B45" s="31"/>
      <c r="C45" s="31"/>
      <c r="D45" s="31"/>
      <c r="E45" s="31"/>
      <c r="G45" s="21"/>
    </row>
    <row r="46" spans="1:8" x14ac:dyDescent="0.25">
      <c r="A46" s="35" t="s">
        <v>56</v>
      </c>
      <c r="B46" s="35"/>
      <c r="C46" s="35"/>
      <c r="D46" s="32">
        <f>E46*G46*12</f>
        <v>17941.5</v>
      </c>
      <c r="E46" s="33">
        <v>1.35</v>
      </c>
      <c r="G46" s="34">
        <f>G20</f>
        <v>1107.5</v>
      </c>
      <c r="H46" s="32">
        <f>D46</f>
        <v>17941.5</v>
      </c>
    </row>
    <row r="47" spans="1:8" ht="98.25" customHeight="1" x14ac:dyDescent="0.25">
      <c r="A47" s="18">
        <v>1</v>
      </c>
      <c r="B47" s="22" t="s">
        <v>57</v>
      </c>
      <c r="C47" s="18" t="s">
        <v>58</v>
      </c>
      <c r="D47" s="32"/>
      <c r="E47" s="33"/>
      <c r="G47" s="34"/>
      <c r="H47" s="32"/>
    </row>
    <row r="48" spans="1:8" ht="59.4" customHeight="1" x14ac:dyDescent="0.25">
      <c r="A48" s="18">
        <v>2</v>
      </c>
      <c r="B48" s="22" t="s">
        <v>59</v>
      </c>
      <c r="C48" s="18" t="s">
        <v>58</v>
      </c>
      <c r="D48" s="32"/>
      <c r="E48" s="33"/>
      <c r="G48" s="34"/>
      <c r="H48" s="32"/>
    </row>
    <row r="49" spans="1:8" ht="15.6" customHeight="1" x14ac:dyDescent="0.25">
      <c r="A49" s="18">
        <v>3</v>
      </c>
      <c r="B49" s="22" t="s">
        <v>60</v>
      </c>
      <c r="C49" s="18" t="s">
        <v>23</v>
      </c>
      <c r="D49" s="32"/>
      <c r="E49" s="33"/>
      <c r="G49" s="34"/>
      <c r="H49" s="32"/>
    </row>
    <row r="50" spans="1:8" ht="28.2" customHeight="1" x14ac:dyDescent="0.25">
      <c r="A50" s="18">
        <v>4</v>
      </c>
      <c r="B50" s="22" t="s">
        <v>61</v>
      </c>
      <c r="C50" s="18" t="s">
        <v>58</v>
      </c>
      <c r="D50" s="32"/>
      <c r="E50" s="33"/>
      <c r="G50" s="34"/>
      <c r="H50" s="32"/>
    </row>
    <row r="51" spans="1:8" x14ac:dyDescent="0.25">
      <c r="A51" s="35" t="s">
        <v>62</v>
      </c>
      <c r="B51" s="35"/>
      <c r="C51" s="35"/>
      <c r="D51" s="32">
        <f>E51*G51*12</f>
        <v>24453.600000000002</v>
      </c>
      <c r="E51" s="33">
        <v>1.84</v>
      </c>
      <c r="G51" s="34">
        <f>G20</f>
        <v>1107.5</v>
      </c>
      <c r="H51" s="32">
        <f>D51</f>
        <v>24453.600000000002</v>
      </c>
    </row>
    <row r="52" spans="1:8" ht="43.8" customHeight="1" x14ac:dyDescent="0.25">
      <c r="A52" s="18">
        <v>1</v>
      </c>
      <c r="B52" s="22" t="s">
        <v>63</v>
      </c>
      <c r="C52" s="18" t="s">
        <v>58</v>
      </c>
      <c r="D52" s="32"/>
      <c r="E52" s="33"/>
      <c r="G52" s="34"/>
      <c r="H52" s="32"/>
    </row>
    <row r="53" spans="1:8" x14ac:dyDescent="0.25">
      <c r="A53" s="35" t="s">
        <v>64</v>
      </c>
      <c r="B53" s="35"/>
      <c r="C53" s="35"/>
      <c r="D53" s="32">
        <f>E53*G53*12</f>
        <v>53160</v>
      </c>
      <c r="E53" s="33">
        <v>4</v>
      </c>
      <c r="G53" s="34">
        <f>G20</f>
        <v>1107.5</v>
      </c>
      <c r="H53" s="32">
        <f>D53</f>
        <v>53160</v>
      </c>
    </row>
    <row r="54" spans="1:8" ht="45.6" customHeight="1" x14ac:dyDescent="0.25">
      <c r="A54" s="18">
        <v>1</v>
      </c>
      <c r="B54" s="22" t="s">
        <v>65</v>
      </c>
      <c r="C54" s="18" t="s">
        <v>23</v>
      </c>
      <c r="D54" s="32"/>
      <c r="E54" s="33"/>
      <c r="G54" s="34"/>
      <c r="H54" s="32"/>
    </row>
    <row r="55" spans="1:8" ht="25.5" customHeight="1" x14ac:dyDescent="0.25">
      <c r="A55" s="18">
        <v>2</v>
      </c>
      <c r="B55" s="22" t="s">
        <v>66</v>
      </c>
      <c r="C55" s="18" t="s">
        <v>58</v>
      </c>
      <c r="D55" s="32"/>
      <c r="E55" s="33"/>
      <c r="G55" s="34"/>
      <c r="H55" s="32"/>
    </row>
    <row r="56" spans="1:8" ht="22.5" customHeight="1" x14ac:dyDescent="0.25">
      <c r="A56" s="18">
        <v>3</v>
      </c>
      <c r="B56" s="22" t="s">
        <v>67</v>
      </c>
      <c r="C56" s="18" t="s">
        <v>23</v>
      </c>
      <c r="D56" s="32"/>
      <c r="E56" s="33"/>
      <c r="G56" s="34"/>
      <c r="H56" s="32"/>
    </row>
    <row r="57" spans="1:8" ht="43.2" customHeight="1" x14ac:dyDescent="0.25">
      <c r="A57" s="18">
        <v>4</v>
      </c>
      <c r="B57" s="22" t="s">
        <v>68</v>
      </c>
      <c r="C57" s="18" t="s">
        <v>23</v>
      </c>
      <c r="D57" s="32"/>
      <c r="E57" s="33"/>
      <c r="G57" s="34"/>
      <c r="H57" s="32"/>
    </row>
    <row r="58" spans="1:8" ht="46.8" customHeight="1" x14ac:dyDescent="0.25">
      <c r="A58" s="18">
        <v>5</v>
      </c>
      <c r="B58" s="22" t="s">
        <v>69</v>
      </c>
      <c r="C58" s="18" t="s">
        <v>58</v>
      </c>
      <c r="D58" s="32"/>
      <c r="E58" s="33"/>
      <c r="G58" s="34"/>
      <c r="H58" s="32"/>
    </row>
    <row r="59" spans="1:8" x14ac:dyDescent="0.25">
      <c r="A59" s="35" t="s">
        <v>70</v>
      </c>
      <c r="B59" s="35"/>
      <c r="C59" s="35"/>
      <c r="D59" s="32">
        <f>E59*G59*12</f>
        <v>27111.600000000002</v>
      </c>
      <c r="E59" s="33">
        <v>2.04</v>
      </c>
      <c r="G59" s="34">
        <f>G20</f>
        <v>1107.5</v>
      </c>
      <c r="H59" s="32">
        <f>D59</f>
        <v>27111.600000000002</v>
      </c>
    </row>
    <row r="60" spans="1:8" ht="71.25" customHeight="1" x14ac:dyDescent="0.25">
      <c r="A60" s="18">
        <v>1</v>
      </c>
      <c r="B60" s="22" t="s">
        <v>71</v>
      </c>
      <c r="C60" s="18" t="s">
        <v>23</v>
      </c>
      <c r="D60" s="32"/>
      <c r="E60" s="33"/>
      <c r="G60" s="34"/>
      <c r="H60" s="32"/>
    </row>
    <row r="61" spans="1:8" ht="69.599999999999994" customHeight="1" x14ac:dyDescent="0.25">
      <c r="A61" s="18">
        <v>2</v>
      </c>
      <c r="B61" s="22" t="s">
        <v>72</v>
      </c>
      <c r="C61" s="18" t="s">
        <v>58</v>
      </c>
      <c r="D61" s="32"/>
      <c r="E61" s="33"/>
      <c r="G61" s="34"/>
      <c r="H61" s="32"/>
    </row>
    <row r="62" spans="1:8" ht="41.25" customHeight="1" x14ac:dyDescent="0.25">
      <c r="A62" s="18">
        <v>3</v>
      </c>
      <c r="B62" s="22" t="s">
        <v>73</v>
      </c>
      <c r="C62" s="18" t="s">
        <v>58</v>
      </c>
      <c r="D62" s="32"/>
      <c r="E62" s="33"/>
      <c r="G62" s="34"/>
      <c r="H62" s="32"/>
    </row>
    <row r="63" spans="1:8" x14ac:dyDescent="0.25">
      <c r="A63" s="35" t="s">
        <v>74</v>
      </c>
      <c r="B63" s="35"/>
      <c r="C63" s="35"/>
      <c r="D63" s="35"/>
      <c r="E63" s="35"/>
      <c r="G63" s="21"/>
    </row>
    <row r="64" spans="1:8" ht="71.25" customHeight="1" x14ac:dyDescent="0.25">
      <c r="A64" s="18">
        <v>1</v>
      </c>
      <c r="B64" s="22" t="s">
        <v>75</v>
      </c>
      <c r="C64" s="18" t="s">
        <v>76</v>
      </c>
      <c r="D64" s="32">
        <f>E64*G64*12</f>
        <v>52229.700000000004</v>
      </c>
      <c r="E64" s="33">
        <v>3.93</v>
      </c>
      <c r="G64" s="34">
        <f>G20</f>
        <v>1107.5</v>
      </c>
      <c r="H64" s="32">
        <f>D64</f>
        <v>52229.700000000004</v>
      </c>
    </row>
    <row r="65" spans="1:8" ht="30" customHeight="1" x14ac:dyDescent="0.25">
      <c r="A65" s="18">
        <v>2</v>
      </c>
      <c r="B65" s="22" t="s">
        <v>77</v>
      </c>
      <c r="C65" s="18" t="s">
        <v>78</v>
      </c>
      <c r="D65" s="32"/>
      <c r="E65" s="33"/>
      <c r="G65" s="34"/>
      <c r="H65" s="32"/>
    </row>
    <row r="66" spans="1:8" ht="15" customHeight="1" x14ac:dyDescent="0.25">
      <c r="A66" s="35" t="s">
        <v>79</v>
      </c>
      <c r="B66" s="35"/>
      <c r="C66" s="35"/>
      <c r="D66" s="35"/>
      <c r="E66" s="35"/>
      <c r="G66" s="21"/>
    </row>
    <row r="67" spans="1:8" ht="78.75" customHeight="1" x14ac:dyDescent="0.25">
      <c r="A67" s="18">
        <v>1</v>
      </c>
      <c r="B67" s="22" t="s">
        <v>80</v>
      </c>
      <c r="C67" s="18" t="s">
        <v>81</v>
      </c>
      <c r="D67" s="32">
        <f>E67*G67*12</f>
        <v>51166.5</v>
      </c>
      <c r="E67" s="33">
        <v>3.85</v>
      </c>
      <c r="G67" s="34">
        <f>G20</f>
        <v>1107.5</v>
      </c>
      <c r="H67" s="32">
        <f>D67</f>
        <v>51166.5</v>
      </c>
    </row>
    <row r="68" spans="1:8" ht="70.5" customHeight="1" x14ac:dyDescent="0.25">
      <c r="A68" s="18">
        <v>2</v>
      </c>
      <c r="B68" s="22" t="s">
        <v>82</v>
      </c>
      <c r="C68" s="18" t="s">
        <v>81</v>
      </c>
      <c r="D68" s="32"/>
      <c r="E68" s="33"/>
      <c r="G68" s="34"/>
      <c r="H68" s="32"/>
    </row>
    <row r="69" spans="1:8" ht="67.5" customHeight="1" x14ac:dyDescent="0.25">
      <c r="A69" s="36">
        <v>3</v>
      </c>
      <c r="B69" s="22" t="s">
        <v>83</v>
      </c>
      <c r="C69" s="36" t="s">
        <v>84</v>
      </c>
      <c r="D69" s="32"/>
      <c r="E69" s="33"/>
      <c r="G69" s="34"/>
      <c r="H69" s="32"/>
    </row>
    <row r="70" spans="1:8" ht="30.75" customHeight="1" x14ac:dyDescent="0.25">
      <c r="A70" s="36"/>
      <c r="B70" s="22" t="s">
        <v>85</v>
      </c>
      <c r="C70" s="36"/>
      <c r="D70" s="32"/>
      <c r="E70" s="33"/>
      <c r="G70" s="34"/>
      <c r="H70" s="32"/>
    </row>
    <row r="71" spans="1:8" ht="15" customHeight="1" x14ac:dyDescent="0.25">
      <c r="A71" s="36"/>
      <c r="B71" s="37" t="s">
        <v>86</v>
      </c>
      <c r="C71" s="36"/>
      <c r="D71" s="32"/>
      <c r="E71" s="33"/>
      <c r="G71" s="34"/>
      <c r="H71" s="32"/>
    </row>
    <row r="72" spans="1:8" ht="54" customHeight="1" x14ac:dyDescent="0.25">
      <c r="A72" s="36"/>
      <c r="B72" s="37"/>
      <c r="C72" s="36"/>
      <c r="D72" s="32"/>
      <c r="E72" s="33"/>
      <c r="G72" s="34"/>
      <c r="H72" s="32"/>
    </row>
    <row r="73" spans="1:8" ht="67.8" customHeight="1" x14ac:dyDescent="0.25">
      <c r="A73" s="36"/>
      <c r="B73" s="22" t="s">
        <v>87</v>
      </c>
      <c r="C73" s="36"/>
      <c r="D73" s="32"/>
      <c r="E73" s="33"/>
      <c r="G73" s="34"/>
      <c r="H73" s="32"/>
    </row>
    <row r="74" spans="1:8" ht="54.75" customHeight="1" x14ac:dyDescent="0.25">
      <c r="A74" s="36"/>
      <c r="B74" s="22" t="s">
        <v>88</v>
      </c>
      <c r="C74" s="36"/>
      <c r="D74" s="32"/>
      <c r="E74" s="33"/>
      <c r="G74" s="34"/>
      <c r="H74" s="32"/>
    </row>
    <row r="75" spans="1:8" ht="80.25" customHeight="1" x14ac:dyDescent="0.25">
      <c r="A75" s="18">
        <v>4</v>
      </c>
      <c r="B75" s="22" t="s">
        <v>89</v>
      </c>
      <c r="C75" s="24" t="s">
        <v>90</v>
      </c>
      <c r="D75" s="32"/>
      <c r="E75" s="33"/>
      <c r="G75" s="34"/>
      <c r="H75" s="32"/>
    </row>
    <row r="76" spans="1:8" ht="41.4" customHeight="1" x14ac:dyDescent="0.25">
      <c r="A76" s="18">
        <v>5</v>
      </c>
      <c r="B76" s="22" t="s">
        <v>91</v>
      </c>
      <c r="C76" s="18" t="s">
        <v>92</v>
      </c>
      <c r="D76" s="32"/>
      <c r="E76" s="33"/>
      <c r="G76" s="34"/>
      <c r="H76" s="32"/>
    </row>
    <row r="77" spans="1:8" ht="71.25" customHeight="1" x14ac:dyDescent="0.25">
      <c r="A77" s="18">
        <v>6</v>
      </c>
      <c r="B77" s="22" t="s">
        <v>93</v>
      </c>
      <c r="C77" s="18" t="s">
        <v>94</v>
      </c>
      <c r="D77" s="32"/>
      <c r="E77" s="33"/>
      <c r="G77" s="34"/>
      <c r="H77" s="32"/>
    </row>
    <row r="78" spans="1:8" ht="53.25" customHeight="1" x14ac:dyDescent="0.25">
      <c r="A78" s="18">
        <v>7</v>
      </c>
      <c r="B78" s="22" t="s">
        <v>95</v>
      </c>
      <c r="C78" s="18" t="s">
        <v>58</v>
      </c>
      <c r="D78" s="32"/>
      <c r="E78" s="33"/>
      <c r="G78" s="34"/>
      <c r="H78" s="32"/>
    </row>
    <row r="79" spans="1:8" ht="81" customHeight="1" x14ac:dyDescent="0.25">
      <c r="A79" s="18">
        <v>8</v>
      </c>
      <c r="B79" s="22" t="s">
        <v>96</v>
      </c>
      <c r="C79" s="18" t="s">
        <v>97</v>
      </c>
      <c r="D79" s="32"/>
      <c r="E79" s="33"/>
      <c r="G79" s="34"/>
      <c r="H79" s="32"/>
    </row>
    <row r="80" spans="1:8" ht="107.4" customHeight="1" x14ac:dyDescent="0.25">
      <c r="A80" s="18">
        <v>9</v>
      </c>
      <c r="B80" s="22" t="s">
        <v>98</v>
      </c>
      <c r="C80" s="18" t="s">
        <v>99</v>
      </c>
      <c r="D80" s="32"/>
      <c r="E80" s="33"/>
      <c r="G80" s="34"/>
      <c r="H80" s="32"/>
    </row>
    <row r="81" spans="1:8" ht="57" customHeight="1" x14ac:dyDescent="0.25">
      <c r="A81" s="18">
        <v>10</v>
      </c>
      <c r="B81" s="22" t="s">
        <v>100</v>
      </c>
      <c r="C81" s="18" t="s">
        <v>101</v>
      </c>
      <c r="D81" s="32"/>
      <c r="E81" s="33"/>
      <c r="G81" s="34"/>
      <c r="H81" s="32"/>
    </row>
    <row r="82" spans="1:8" ht="30.6" customHeight="1" x14ac:dyDescent="0.25">
      <c r="A82" s="18">
        <v>11</v>
      </c>
      <c r="B82" s="22" t="s">
        <v>102</v>
      </c>
      <c r="C82" s="18" t="s">
        <v>103</v>
      </c>
      <c r="D82" s="32"/>
      <c r="E82" s="33"/>
      <c r="G82" s="34"/>
      <c r="H82" s="32"/>
    </row>
    <row r="83" spans="1:8" ht="42" customHeight="1" x14ac:dyDescent="0.25">
      <c r="A83" s="18">
        <v>12</v>
      </c>
      <c r="B83" s="22" t="s">
        <v>104</v>
      </c>
      <c r="C83" s="18" t="s">
        <v>105</v>
      </c>
      <c r="D83" s="32"/>
      <c r="E83" s="33"/>
      <c r="G83" s="34"/>
      <c r="H83" s="32"/>
    </row>
    <row r="84" spans="1:8" ht="103.5" customHeight="1" x14ac:dyDescent="0.25">
      <c r="A84" s="18">
        <v>13</v>
      </c>
      <c r="B84" s="22" t="s">
        <v>106</v>
      </c>
      <c r="C84" s="18" t="s">
        <v>107</v>
      </c>
      <c r="D84" s="32"/>
      <c r="E84" s="33"/>
      <c r="G84" s="34"/>
      <c r="H84" s="32"/>
    </row>
    <row r="85" spans="1:8" ht="54" customHeight="1" x14ac:dyDescent="0.25">
      <c r="A85" s="18">
        <v>14</v>
      </c>
      <c r="B85" s="22" t="s">
        <v>108</v>
      </c>
      <c r="C85" s="18" t="s">
        <v>109</v>
      </c>
      <c r="D85" s="19">
        <f>E85*G85*12</f>
        <v>531.6</v>
      </c>
      <c r="E85" s="20">
        <v>0.04</v>
      </c>
      <c r="G85" s="23">
        <f>G20</f>
        <v>1107.5</v>
      </c>
      <c r="H85" s="19">
        <f>D85</f>
        <v>531.6</v>
      </c>
    </row>
    <row r="86" spans="1:8" x14ac:dyDescent="0.25">
      <c r="A86" s="35" t="s">
        <v>110</v>
      </c>
      <c r="B86" s="35"/>
      <c r="C86" s="35"/>
      <c r="D86" s="35"/>
      <c r="E86" s="35"/>
      <c r="G86" s="21"/>
    </row>
    <row r="87" spans="1:8" ht="18.600000000000001" customHeight="1" x14ac:dyDescent="0.25">
      <c r="A87" s="18">
        <v>1</v>
      </c>
      <c r="B87" s="22" t="s">
        <v>116</v>
      </c>
      <c r="C87" s="36" t="s">
        <v>111</v>
      </c>
      <c r="D87" s="32">
        <f>E87*G87*12</f>
        <v>53160</v>
      </c>
      <c r="E87" s="33">
        <v>4</v>
      </c>
      <c r="G87" s="34">
        <f>G20</f>
        <v>1107.5</v>
      </c>
      <c r="H87" s="32">
        <f>D87</f>
        <v>53160</v>
      </c>
    </row>
    <row r="88" spans="1:8" ht="18.600000000000001" hidden="1" customHeight="1" x14ac:dyDescent="0.25">
      <c r="A88" s="18">
        <v>2</v>
      </c>
      <c r="B88" s="22"/>
      <c r="C88" s="36"/>
      <c r="D88" s="32"/>
      <c r="E88" s="33"/>
      <c r="G88" s="34"/>
      <c r="H88" s="32"/>
    </row>
    <row r="89" spans="1:8" ht="20.399999999999999" hidden="1" customHeight="1" x14ac:dyDescent="0.25">
      <c r="A89" s="22"/>
      <c r="B89" s="38" t="s">
        <v>112</v>
      </c>
      <c r="C89" s="39"/>
      <c r="D89" s="25"/>
      <c r="E89" s="26">
        <f>E20+E25+E27+E30+E32+E46+E51+E53+E59+E64+E67+E85+E87</f>
        <v>29.56</v>
      </c>
      <c r="G89" s="21"/>
    </row>
    <row r="90" spans="1:8" ht="20.399999999999999" customHeight="1" x14ac:dyDescent="0.25">
      <c r="A90" s="22"/>
      <c r="B90" s="38" t="s">
        <v>113</v>
      </c>
      <c r="C90" s="39"/>
      <c r="D90" s="25">
        <f>D20+D25+D27+D30+D32+D46+D51+D53+D59+D64+D67+D85+D87</f>
        <v>392852.4</v>
      </c>
      <c r="E90" s="20"/>
      <c r="G90" s="27">
        <f>29.56*1107.5*12</f>
        <v>392852.39999999997</v>
      </c>
      <c r="H90" s="25">
        <f>H20+H25+H27+H30+H32+H46+H51+H53+H59+H64+H67+H85+H87</f>
        <v>392852.4</v>
      </c>
    </row>
  </sheetData>
  <mergeCells count="63">
    <mergeCell ref="B89:C89"/>
    <mergeCell ref="B90:C90"/>
    <mergeCell ref="H20:H24"/>
    <mergeCell ref="H27:H29"/>
    <mergeCell ref="H32:H44"/>
    <mergeCell ref="H46:H50"/>
    <mergeCell ref="H51:H52"/>
    <mergeCell ref="H53:H58"/>
    <mergeCell ref="H59:H62"/>
    <mergeCell ref="H64:H65"/>
    <mergeCell ref="H67:H84"/>
    <mergeCell ref="H87:H88"/>
    <mergeCell ref="A86:E86"/>
    <mergeCell ref="C87:C88"/>
    <mergeCell ref="D87:D88"/>
    <mergeCell ref="E87:E88"/>
    <mergeCell ref="G87:G88"/>
    <mergeCell ref="D64:D65"/>
    <mergeCell ref="E64:E65"/>
    <mergeCell ref="G64:G65"/>
    <mergeCell ref="A66:E66"/>
    <mergeCell ref="D67:D84"/>
    <mergeCell ref="E67:E84"/>
    <mergeCell ref="G67:G84"/>
    <mergeCell ref="A69:A74"/>
    <mergeCell ref="C69:C74"/>
    <mergeCell ref="B71:B72"/>
    <mergeCell ref="A59:C59"/>
    <mergeCell ref="D59:D62"/>
    <mergeCell ref="E59:E62"/>
    <mergeCell ref="G59:G62"/>
    <mergeCell ref="A63:E63"/>
    <mergeCell ref="A51:C51"/>
    <mergeCell ref="D51:D52"/>
    <mergeCell ref="E51:E52"/>
    <mergeCell ref="G51:G52"/>
    <mergeCell ref="A53:C53"/>
    <mergeCell ref="D53:D58"/>
    <mergeCell ref="E53:E58"/>
    <mergeCell ref="G53:G58"/>
    <mergeCell ref="A45:E45"/>
    <mergeCell ref="A46:C46"/>
    <mergeCell ref="D46:D50"/>
    <mergeCell ref="E46:E50"/>
    <mergeCell ref="G46:G50"/>
    <mergeCell ref="A31:E31"/>
    <mergeCell ref="A32:C32"/>
    <mergeCell ref="D32:D44"/>
    <mergeCell ref="E32:E44"/>
    <mergeCell ref="G32:G44"/>
    <mergeCell ref="A38:C38"/>
    <mergeCell ref="D20:D24"/>
    <mergeCell ref="E20:E24"/>
    <mergeCell ref="G20:G24"/>
    <mergeCell ref="A26:E26"/>
    <mergeCell ref="D27:D29"/>
    <mergeCell ref="E27:E29"/>
    <mergeCell ref="G27:G29"/>
    <mergeCell ref="A2:E2"/>
    <mergeCell ref="A3:E3"/>
    <mergeCell ref="A4:E4"/>
    <mergeCell ref="B7:C9"/>
    <mergeCell ref="A19:E19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3</vt:lpstr>
      <vt:lpstr>'Ломоносова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2018-12-12T05:06:10Z</dcterms:created>
  <dcterms:modified xsi:type="dcterms:W3CDTF">2024-02-13T04:46:52Z</dcterms:modified>
</cp:coreProperties>
</file>