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Луценко 6" sheetId="1" r:id="rId1"/>
  </sheets>
  <definedNames>
    <definedName name="_xlnm.Print_Area" localSheetId="0">'Луценко 6'!$A$1:$G$100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G96" i="1" l="1"/>
  <c r="G94" i="1"/>
  <c r="G75" i="1"/>
  <c r="G72" i="1"/>
  <c r="G67" i="1"/>
  <c r="G61" i="1"/>
  <c r="G59" i="1"/>
  <c r="G53" i="1"/>
  <c r="G47" i="1"/>
  <c r="G33" i="1"/>
  <c r="G31" i="1"/>
  <c r="G28" i="1"/>
  <c r="G26" i="1"/>
  <c r="G21" i="1"/>
  <c r="F97" i="1"/>
  <c r="F21" i="1"/>
  <c r="F67" i="1" s="1"/>
  <c r="D67" i="1" s="1"/>
  <c r="G97" i="1" l="1"/>
  <c r="F33" i="1"/>
  <c r="D33" i="1" s="1"/>
  <c r="F72" i="1"/>
  <c r="D72" i="1" s="1"/>
  <c r="F75" i="1"/>
  <c r="D75" i="1" s="1"/>
  <c r="F26" i="1"/>
  <c r="D26" i="1" s="1"/>
  <c r="F47" i="1"/>
  <c r="D47" i="1" s="1"/>
  <c r="D21" i="1"/>
  <c r="D97" i="1" s="1"/>
  <c r="F59" i="1"/>
  <c r="D59" i="1" s="1"/>
  <c r="F94" i="1"/>
  <c r="D94" i="1" s="1"/>
  <c r="F53" i="1"/>
  <c r="D53" i="1" s="1"/>
  <c r="F96" i="1"/>
  <c r="D96" i="1" s="1"/>
  <c r="F28" i="1"/>
  <c r="D28" i="1" s="1"/>
  <c r="F31" i="1"/>
  <c r="D31" i="1" s="1"/>
  <c r="F61" i="1"/>
  <c r="D61" i="1" s="1"/>
</calcChain>
</file>

<file path=xl/sharedStrings.xml><?xml version="1.0" encoding="utf-8"?>
<sst xmlns="http://schemas.openxmlformats.org/spreadsheetml/2006/main" count="164" uniqueCount="130">
  <si>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</si>
  <si>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</si>
  <si>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</si>
  <si>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6 по ул. Луценко города Белогорска 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</si>
  <si>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</si>
  <si>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</si>
  <si>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</si>
  <si>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</si>
  <si>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</si>
  <si>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</si>
  <si>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</si>
  <si>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</si>
  <si>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</si>
  <si>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</si>
  <si>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 подвал, фундамент</t>
  </si>
  <si>
    <t>Площадь нежилых помещений МКД,кв.м.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</si>
  <si>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</si>
  <si>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</si>
  <si>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</si>
  <si>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</si>
  <si>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</si>
  <si>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</si>
  <si>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</si>
  <si>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</si>
  <si>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</si>
  <si>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</si>
  <si>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</si>
  <si>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</si>
  <si>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</si>
  <si>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</si>
  <si>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</si>
  <si>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</si>
  <si>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</si>
  <si>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</si>
  <si>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</si>
  <si>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</si>
  <si>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</si>
  <si>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</si>
  <si>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</si>
  <si>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</si>
  <si>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</si>
  <si>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</si>
  <si>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</si>
  <si>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</si>
  <si>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</si>
  <si>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</si>
  <si>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</si>
  <si>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</si>
  <si>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</si>
  <si>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</si>
  <si>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</si>
  <si>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</si>
  <si>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</si>
  <si>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</si>
  <si>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</si>
  <si>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</si>
  <si>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</si>
  <si>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</si>
  <si>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</si>
  <si>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</si>
  <si>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</si>
  <si>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</si>
  <si>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</si>
  <si>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</si>
  <si>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</si>
  <si>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</si>
  <si>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</si>
  <si>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</si>
  <si>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</si>
  <si>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</si>
  <si>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</si>
  <si>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</si>
  <si>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</si>
  <si>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</si>
  <si>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</si>
  <si>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</si>
  <si>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</si>
  <si>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</si>
  <si>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</si>
  <si>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</si>
  <si>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</si>
  <si>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</si>
  <si>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</si>
  <si>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</si>
  <si>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</si>
  <si>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</si>
  <si>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</si>
  <si>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</si>
  <si>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</si>
  <si>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</si>
  <si>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</si>
  <si>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</si>
  <si>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</si>
  <si>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</si>
  <si>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</si>
  <si>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</si>
  <si>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</si>
  <si>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</si>
  <si>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</si>
  <si>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</si>
  <si>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</si>
  <si>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</si>
  <si>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</si>
  <si>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</si>
  <si>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</si>
  <si>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</si>
  <si>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</si>
  <si>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</si>
  <si>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</si>
  <si>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</si>
  <si>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</si>
  <si>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</si>
  <si>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</si>
  <si>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</si>
  <si>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</si>
  <si>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</si>
  <si>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</si>
  <si>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</si>
  <si>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Косметический ремонт подъездов № 1-2</t>
  </si>
  <si>
    <t>май-октябрь</t>
  </si>
  <si>
    <t>Всего в год руб. за 5354,7 кв.м.</t>
  </si>
  <si>
    <t>Плановая стоимость работ и услуг на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</si>
  <si>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</si>
  <si>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</si>
  <si>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Обрезка веток деревьев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</si>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</sst>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2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16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K100"/>
  <sheetViews>
    <sheetView tabSelected="1" zoomScaleNormal="100" workbookViewId="0">
      <selection activeCell="D18" sqref="D18"/>
    </sheetView>
  </sheetViews>
  <sheetFormatPr defaultRowHeight="13.2" x14ac:dyDescent="0.25"/>
  <cols>
    <col min="1" max="1" width="6" style="1" customWidth="1"/>
    <col min="2" max="2" width="44.33203125" style="7" customWidth="1"/>
    <col min="3" max="3" width="18" style="3" customWidth="1"/>
    <col min="4" max="4" width="13.44140625" style="6" customWidth="1"/>
    <col min="5" max="5" width="11.21875" style="6" hidden="1" customWidth="1"/>
    <col min="6" max="6" width="12" style="3" hidden="1" customWidth="1"/>
    <col min="7" max="7" width="14.33203125" style="3" customWidth="1"/>
    <col min="8" max="16384" width="8.88671875" style="3"/>
  </cols>
  <sheetData>
    <row r="1" spans="1:7" x14ac:dyDescent="0.25">
      <c r="D1" s="5" t="s">
        <v>0</v>
      </c>
      <c r="E1" s="5"/>
    </row>
    <row r="2" spans="1:7" x14ac:dyDescent="0.25">
      <c r="A2" s="27" t="s">
        <v>1</v>
      </c>
      <c r="B2" s="27"/>
      <c r="C2" s="27"/>
      <c r="D2" s="27"/>
      <c r="E2" s="27"/>
    </row>
    <row r="3" spans="1:7" x14ac:dyDescent="0.25">
      <c r="A3" s="27" t="s">
        <v>3</v>
      </c>
      <c r="B3" s="27"/>
      <c r="C3" s="27"/>
      <c r="D3" s="27"/>
      <c r="E3" s="27"/>
    </row>
    <row r="4" spans="1:7" x14ac:dyDescent="0.25">
      <c r="A4" s="27" t="s">
        <v>7</v>
      </c>
      <c r="B4" s="27"/>
      <c r="C4" s="27"/>
      <c r="D4" s="27"/>
      <c r="E4" s="27"/>
    </row>
    <row r="5" spans="1:7" ht="19.2" customHeight="1" x14ac:dyDescent="0.25">
      <c r="C5" s="2" t="s">
        <v>2</v>
      </c>
      <c r="D5" s="1">
        <v>1988</v>
      </c>
      <c r="E5" s="1"/>
    </row>
    <row r="6" spans="1:7" ht="19.2" customHeight="1" x14ac:dyDescent="0.25">
      <c r="A6" s="4"/>
      <c r="B6" s="28" t="s">
        <v>8</v>
      </c>
      <c r="C6" s="28"/>
      <c r="D6" s="8" t="s">
        <v>9</v>
      </c>
      <c r="G6" s="3" t="s">
        <v>10</v>
      </c>
    </row>
    <row r="7" spans="1:7" ht="20.399999999999999" customHeight="1" x14ac:dyDescent="0.25">
      <c r="A7" s="4"/>
      <c r="B7" s="28"/>
      <c r="C7" s="28"/>
      <c r="D7" s="9" t="s">
        <v>11</v>
      </c>
      <c r="G7" s="3" t="s">
        <v>12</v>
      </c>
    </row>
    <row r="8" spans="1:7" ht="30" customHeight="1" x14ac:dyDescent="0.25">
      <c r="A8" s="4"/>
      <c r="B8" s="28"/>
      <c r="C8" s="28"/>
      <c r="D8" s="9" t="s">
        <v>13</v>
      </c>
      <c r="G8" s="10" t="s">
        <v>14</v>
      </c>
    </row>
    <row r="9" spans="1:7" x14ac:dyDescent="0.25">
      <c r="C9" s="2" t="s">
        <v>125</v>
      </c>
      <c r="D9" s="1">
        <v>5</v>
      </c>
      <c r="E9" s="1"/>
    </row>
    <row r="10" spans="1:7" x14ac:dyDescent="0.25">
      <c r="C10" s="2" t="s">
        <v>126</v>
      </c>
      <c r="D10" s="1">
        <v>6</v>
      </c>
      <c r="E10" s="1"/>
    </row>
    <row r="11" spans="1:7" x14ac:dyDescent="0.25">
      <c r="C11" s="2" t="s">
        <v>127</v>
      </c>
      <c r="D11" s="1">
        <v>79</v>
      </c>
      <c r="E11" s="1"/>
    </row>
    <row r="12" spans="1:7" x14ac:dyDescent="0.25">
      <c r="C12" s="2" t="s">
        <v>128</v>
      </c>
      <c r="D12" s="1">
        <v>1</v>
      </c>
      <c r="E12" s="1"/>
    </row>
    <row r="13" spans="1:7" x14ac:dyDescent="0.25">
      <c r="C13" s="2" t="s">
        <v>6</v>
      </c>
      <c r="D13" s="11">
        <v>4638.6000000000004</v>
      </c>
      <c r="E13" s="1"/>
    </row>
    <row r="14" spans="1:7" x14ac:dyDescent="0.25">
      <c r="C14" s="2" t="s">
        <v>15</v>
      </c>
      <c r="D14" s="11">
        <v>716.1</v>
      </c>
      <c r="E14" s="1"/>
    </row>
    <row r="15" spans="1:7" x14ac:dyDescent="0.25">
      <c r="C15" s="2" t="s">
        <v>4</v>
      </c>
      <c r="D15" s="1">
        <v>494.1</v>
      </c>
      <c r="E15" s="1"/>
    </row>
    <row r="16" spans="1:7" x14ac:dyDescent="0.25">
      <c r="C16" s="2" t="s">
        <v>5</v>
      </c>
      <c r="D16" s="1">
        <v>985.1</v>
      </c>
      <c r="E16" s="1"/>
    </row>
    <row r="17" spans="1:11" x14ac:dyDescent="0.25">
      <c r="C17" s="2" t="s">
        <v>129</v>
      </c>
      <c r="D17" s="1">
        <f>17621+737+1306</f>
        <v>19664</v>
      </c>
      <c r="E17" s="1"/>
    </row>
    <row r="19" spans="1:11" ht="63" customHeight="1" x14ac:dyDescent="0.25">
      <c r="A19" s="12" t="s">
        <v>16</v>
      </c>
      <c r="B19" s="12" t="s">
        <v>17</v>
      </c>
      <c r="C19" s="12" t="s">
        <v>18</v>
      </c>
      <c r="D19" s="12" t="s">
        <v>121</v>
      </c>
      <c r="E19" s="14" t="s">
        <v>19</v>
      </c>
      <c r="F19" s="15"/>
      <c r="G19" s="12" t="s">
        <v>122</v>
      </c>
      <c r="J19" s="18"/>
      <c r="K19" s="15"/>
    </row>
    <row r="20" spans="1:11" x14ac:dyDescent="0.25">
      <c r="A20" s="29" t="s">
        <v>20</v>
      </c>
      <c r="B20" s="29"/>
      <c r="C20" s="29"/>
      <c r="D20" s="29"/>
      <c r="E20" s="29"/>
      <c r="F20" s="15"/>
    </row>
    <row r="21" spans="1:11" ht="93" customHeight="1" x14ac:dyDescent="0.25">
      <c r="A21" s="12">
        <v>1</v>
      </c>
      <c r="B21" s="16" t="s">
        <v>21</v>
      </c>
      <c r="C21" s="12" t="s">
        <v>22</v>
      </c>
      <c r="D21" s="30">
        <f>E21*F21*12</f>
        <v>63613.836000000003</v>
      </c>
      <c r="E21" s="31">
        <v>0.99</v>
      </c>
      <c r="F21" s="32">
        <f>D13+D14</f>
        <v>5354.7000000000007</v>
      </c>
      <c r="G21" s="30">
        <f>D21</f>
        <v>63613.836000000003</v>
      </c>
    </row>
    <row r="22" spans="1:11" ht="42.75" customHeight="1" x14ac:dyDescent="0.25">
      <c r="A22" s="12">
        <v>2</v>
      </c>
      <c r="B22" s="16" t="s">
        <v>23</v>
      </c>
      <c r="C22" s="12" t="s">
        <v>24</v>
      </c>
      <c r="D22" s="30"/>
      <c r="E22" s="31"/>
      <c r="F22" s="32"/>
      <c r="G22" s="30"/>
    </row>
    <row r="23" spans="1:11" ht="30.75" customHeight="1" x14ac:dyDescent="0.25">
      <c r="A23" s="12">
        <v>3</v>
      </c>
      <c r="B23" s="16" t="s">
        <v>25</v>
      </c>
      <c r="C23" s="12" t="s">
        <v>24</v>
      </c>
      <c r="D23" s="30"/>
      <c r="E23" s="31"/>
      <c r="F23" s="32"/>
      <c r="G23" s="30"/>
    </row>
    <row r="24" spans="1:11" ht="40.5" customHeight="1" x14ac:dyDescent="0.25">
      <c r="A24" s="12">
        <v>4</v>
      </c>
      <c r="B24" s="16" t="s">
        <v>26</v>
      </c>
      <c r="C24" s="12" t="s">
        <v>24</v>
      </c>
      <c r="D24" s="30"/>
      <c r="E24" s="31"/>
      <c r="F24" s="32"/>
      <c r="G24" s="30"/>
    </row>
    <row r="25" spans="1:11" ht="55.5" customHeight="1" x14ac:dyDescent="0.25">
      <c r="A25" s="12">
        <v>5</v>
      </c>
      <c r="B25" s="16" t="s">
        <v>27</v>
      </c>
      <c r="C25" s="12" t="s">
        <v>24</v>
      </c>
      <c r="D25" s="30"/>
      <c r="E25" s="31"/>
      <c r="F25" s="32"/>
      <c r="G25" s="30"/>
    </row>
    <row r="26" spans="1:11" ht="32.25" customHeight="1" x14ac:dyDescent="0.25">
      <c r="A26" s="12">
        <v>6</v>
      </c>
      <c r="B26" s="16" t="s">
        <v>28</v>
      </c>
      <c r="C26" s="12"/>
      <c r="D26" s="13">
        <f>E26*F26*12</f>
        <v>8353.3320000000022</v>
      </c>
      <c r="E26" s="14">
        <v>0.13</v>
      </c>
      <c r="F26" s="18">
        <f>F21</f>
        <v>5354.7000000000007</v>
      </c>
      <c r="G26" s="13">
        <f>D26</f>
        <v>8353.3320000000022</v>
      </c>
    </row>
    <row r="27" spans="1:11" x14ac:dyDescent="0.25">
      <c r="A27" s="29" t="s">
        <v>29</v>
      </c>
      <c r="B27" s="29"/>
      <c r="C27" s="29"/>
      <c r="D27" s="29"/>
      <c r="E27" s="29"/>
      <c r="F27" s="15"/>
    </row>
    <row r="28" spans="1:11" ht="30" customHeight="1" x14ac:dyDescent="0.25">
      <c r="A28" s="12">
        <v>1</v>
      </c>
      <c r="B28" s="16" t="s">
        <v>30</v>
      </c>
      <c r="C28" s="12" t="s">
        <v>31</v>
      </c>
      <c r="D28" s="30">
        <f>E28*F28*12</f>
        <v>88673.832000000009</v>
      </c>
      <c r="E28" s="31">
        <v>1.38</v>
      </c>
      <c r="F28" s="32">
        <f>F21</f>
        <v>5354.7000000000007</v>
      </c>
      <c r="G28" s="30">
        <f>D28</f>
        <v>88673.832000000009</v>
      </c>
    </row>
    <row r="29" spans="1:11" ht="31.8" customHeight="1" x14ac:dyDescent="0.25">
      <c r="A29" s="12">
        <v>2</v>
      </c>
      <c r="B29" s="16" t="s">
        <v>32</v>
      </c>
      <c r="C29" s="12" t="s">
        <v>33</v>
      </c>
      <c r="D29" s="30"/>
      <c r="E29" s="31"/>
      <c r="F29" s="32"/>
      <c r="G29" s="30"/>
    </row>
    <row r="30" spans="1:11" ht="78" customHeight="1" x14ac:dyDescent="0.25">
      <c r="A30" s="12">
        <v>3</v>
      </c>
      <c r="B30" s="16" t="s">
        <v>34</v>
      </c>
      <c r="C30" s="12" t="s">
        <v>33</v>
      </c>
      <c r="D30" s="30"/>
      <c r="E30" s="31"/>
      <c r="F30" s="32"/>
      <c r="G30" s="30"/>
    </row>
    <row r="31" spans="1:11" ht="28.8" customHeight="1" x14ac:dyDescent="0.25">
      <c r="A31" s="12">
        <v>4</v>
      </c>
      <c r="B31" s="16" t="s">
        <v>35</v>
      </c>
      <c r="C31" s="12" t="s">
        <v>24</v>
      </c>
      <c r="D31" s="13">
        <f>E31*F31*12</f>
        <v>17349.228000000003</v>
      </c>
      <c r="E31" s="14">
        <v>0.27</v>
      </c>
      <c r="F31" s="18">
        <f>F21</f>
        <v>5354.7000000000007</v>
      </c>
      <c r="G31" s="13">
        <f>D31</f>
        <v>17349.228000000003</v>
      </c>
    </row>
    <row r="32" spans="1:11" x14ac:dyDescent="0.25">
      <c r="A32" s="29" t="s">
        <v>36</v>
      </c>
      <c r="B32" s="29"/>
      <c r="C32" s="29"/>
      <c r="D32" s="29"/>
      <c r="E32" s="29"/>
      <c r="F32" s="15"/>
    </row>
    <row r="33" spans="1:7" x14ac:dyDescent="0.25">
      <c r="A33" s="33" t="s">
        <v>37</v>
      </c>
      <c r="B33" s="33"/>
      <c r="C33" s="33"/>
      <c r="D33" s="30">
        <f>E33*F33*12</f>
        <v>263451.24</v>
      </c>
      <c r="E33" s="31">
        <v>4.0999999999999996</v>
      </c>
      <c r="F33" s="32">
        <f>F21</f>
        <v>5354.7000000000007</v>
      </c>
      <c r="G33" s="30">
        <f>D33</f>
        <v>263451.24</v>
      </c>
    </row>
    <row r="34" spans="1:7" ht="16.8" customHeight="1" x14ac:dyDescent="0.25">
      <c r="A34" s="12">
        <v>1</v>
      </c>
      <c r="B34" s="16" t="s">
        <v>38</v>
      </c>
      <c r="C34" s="12" t="s">
        <v>39</v>
      </c>
      <c r="D34" s="30"/>
      <c r="E34" s="31"/>
      <c r="F34" s="32"/>
      <c r="G34" s="30"/>
    </row>
    <row r="35" spans="1:7" ht="55.2" customHeight="1" x14ac:dyDescent="0.25">
      <c r="A35" s="12">
        <v>2</v>
      </c>
      <c r="B35" s="16" t="s">
        <v>40</v>
      </c>
      <c r="C35" s="12" t="s">
        <v>41</v>
      </c>
      <c r="D35" s="30"/>
      <c r="E35" s="31"/>
      <c r="F35" s="32"/>
      <c r="G35" s="30"/>
    </row>
    <row r="36" spans="1:7" ht="18" customHeight="1" x14ac:dyDescent="0.25">
      <c r="A36" s="12">
        <v>3</v>
      </c>
      <c r="B36" s="16" t="s">
        <v>42</v>
      </c>
      <c r="C36" s="12" t="s">
        <v>43</v>
      </c>
      <c r="D36" s="30"/>
      <c r="E36" s="31"/>
      <c r="F36" s="32"/>
      <c r="G36" s="30"/>
    </row>
    <row r="37" spans="1:7" ht="31.2" customHeight="1" x14ac:dyDescent="0.25">
      <c r="A37" s="12">
        <v>4</v>
      </c>
      <c r="B37" s="16" t="s">
        <v>44</v>
      </c>
      <c r="C37" s="12" t="s">
        <v>45</v>
      </c>
      <c r="D37" s="30"/>
      <c r="E37" s="31"/>
      <c r="F37" s="32"/>
      <c r="G37" s="30"/>
    </row>
    <row r="38" spans="1:7" ht="18" customHeight="1" x14ac:dyDescent="0.25">
      <c r="A38" s="12">
        <v>5</v>
      </c>
      <c r="B38" s="16" t="s">
        <v>46</v>
      </c>
      <c r="C38" s="12" t="s">
        <v>47</v>
      </c>
      <c r="D38" s="30"/>
      <c r="E38" s="31"/>
      <c r="F38" s="32"/>
      <c r="G38" s="30"/>
    </row>
    <row r="39" spans="1:7" x14ac:dyDescent="0.25">
      <c r="A39" s="33" t="s">
        <v>48</v>
      </c>
      <c r="B39" s="33"/>
      <c r="C39" s="33"/>
      <c r="D39" s="30"/>
      <c r="E39" s="31"/>
      <c r="F39" s="32"/>
      <c r="G39" s="30"/>
    </row>
    <row r="40" spans="1:7" ht="28.2" customHeight="1" x14ac:dyDescent="0.25">
      <c r="A40" s="12">
        <v>6</v>
      </c>
      <c r="B40" s="16" t="s">
        <v>49</v>
      </c>
      <c r="C40" s="12" t="s">
        <v>50</v>
      </c>
      <c r="D40" s="30"/>
      <c r="E40" s="31"/>
      <c r="F40" s="32"/>
      <c r="G40" s="30"/>
    </row>
    <row r="41" spans="1:7" ht="42.6" customHeight="1" x14ac:dyDescent="0.25">
      <c r="A41" s="12">
        <v>7</v>
      </c>
      <c r="B41" s="16" t="s">
        <v>51</v>
      </c>
      <c r="C41" s="12" t="s">
        <v>50</v>
      </c>
      <c r="D41" s="30"/>
      <c r="E41" s="31"/>
      <c r="F41" s="32"/>
      <c r="G41" s="30"/>
    </row>
    <row r="42" spans="1:7" ht="44.4" customHeight="1" x14ac:dyDescent="0.25">
      <c r="A42" s="12">
        <v>8</v>
      </c>
      <c r="B42" s="16" t="s">
        <v>52</v>
      </c>
      <c r="C42" s="12" t="s">
        <v>39</v>
      </c>
      <c r="D42" s="30"/>
      <c r="E42" s="31"/>
      <c r="F42" s="32"/>
      <c r="G42" s="30"/>
    </row>
    <row r="43" spans="1:7" ht="19.2" customHeight="1" x14ac:dyDescent="0.25">
      <c r="A43" s="12">
        <v>9</v>
      </c>
      <c r="B43" s="16" t="s">
        <v>53</v>
      </c>
      <c r="C43" s="12" t="s">
        <v>39</v>
      </c>
      <c r="D43" s="30"/>
      <c r="E43" s="31"/>
      <c r="F43" s="32"/>
      <c r="G43" s="30"/>
    </row>
    <row r="44" spans="1:7" ht="28.8" customHeight="1" x14ac:dyDescent="0.25">
      <c r="A44" s="12">
        <v>10</v>
      </c>
      <c r="B44" s="16" t="s">
        <v>40</v>
      </c>
      <c r="C44" s="12" t="s">
        <v>54</v>
      </c>
      <c r="D44" s="30"/>
      <c r="E44" s="31"/>
      <c r="F44" s="32"/>
      <c r="G44" s="30"/>
    </row>
    <row r="45" spans="1:7" ht="21.75" customHeight="1" x14ac:dyDescent="0.25">
      <c r="A45" s="12">
        <v>11</v>
      </c>
      <c r="B45" s="16" t="s">
        <v>55</v>
      </c>
      <c r="C45" s="12" t="s">
        <v>39</v>
      </c>
      <c r="D45" s="30"/>
      <c r="E45" s="31"/>
      <c r="F45" s="32"/>
      <c r="G45" s="30"/>
    </row>
    <row r="46" spans="1:7" x14ac:dyDescent="0.25">
      <c r="A46" s="29" t="s">
        <v>56</v>
      </c>
      <c r="B46" s="29"/>
      <c r="C46" s="29"/>
      <c r="D46" s="29"/>
      <c r="E46" s="29"/>
      <c r="F46" s="15"/>
    </row>
    <row r="47" spans="1:7" x14ac:dyDescent="0.25">
      <c r="A47" s="33" t="s">
        <v>57</v>
      </c>
      <c r="B47" s="33"/>
      <c r="C47" s="33"/>
      <c r="D47" s="30">
        <f>E47*F47*12</f>
        <v>70682.040000000008</v>
      </c>
      <c r="E47" s="31">
        <v>1.1000000000000001</v>
      </c>
      <c r="F47" s="32">
        <f>F21</f>
        <v>5354.7000000000007</v>
      </c>
      <c r="G47" s="30">
        <f>D47</f>
        <v>70682.040000000008</v>
      </c>
    </row>
    <row r="48" spans="1:7" ht="98.25" customHeight="1" x14ac:dyDescent="0.25">
      <c r="A48" s="12">
        <v>1</v>
      </c>
      <c r="B48" s="16" t="s">
        <v>58</v>
      </c>
      <c r="C48" s="12" t="s">
        <v>59</v>
      </c>
      <c r="D48" s="30"/>
      <c r="E48" s="31"/>
      <c r="F48" s="32"/>
      <c r="G48" s="30"/>
    </row>
    <row r="49" spans="1:8" ht="55.8" customHeight="1" x14ac:dyDescent="0.25">
      <c r="A49" s="12">
        <v>2</v>
      </c>
      <c r="B49" s="16" t="s">
        <v>60</v>
      </c>
      <c r="C49" s="12" t="s">
        <v>59</v>
      </c>
      <c r="D49" s="30"/>
      <c r="E49" s="31"/>
      <c r="F49" s="32"/>
      <c r="G49" s="30"/>
    </row>
    <row r="50" spans="1:8" s="19" customFormat="1" ht="43.5" customHeight="1" x14ac:dyDescent="0.25">
      <c r="A50" s="12">
        <v>3</v>
      </c>
      <c r="B50" s="16" t="s">
        <v>61</v>
      </c>
      <c r="C50" s="12" t="s">
        <v>59</v>
      </c>
      <c r="D50" s="30"/>
      <c r="E50" s="31"/>
      <c r="F50" s="32"/>
      <c r="G50" s="30"/>
    </row>
    <row r="51" spans="1:8" s="19" customFormat="1" ht="17.399999999999999" customHeight="1" x14ac:dyDescent="0.25">
      <c r="A51" s="12">
        <v>4</v>
      </c>
      <c r="B51" s="16" t="s">
        <v>62</v>
      </c>
      <c r="C51" s="12" t="s">
        <v>24</v>
      </c>
      <c r="D51" s="30"/>
      <c r="E51" s="31"/>
      <c r="F51" s="32"/>
      <c r="G51" s="30"/>
    </row>
    <row r="52" spans="1:8" s="19" customFormat="1" ht="32.4" customHeight="1" x14ac:dyDescent="0.25">
      <c r="A52" s="12">
        <v>5</v>
      </c>
      <c r="B52" s="16" t="s">
        <v>63</v>
      </c>
      <c r="C52" s="12" t="s">
        <v>59</v>
      </c>
      <c r="D52" s="30"/>
      <c r="E52" s="31"/>
      <c r="F52" s="32"/>
      <c r="G52" s="30"/>
    </row>
    <row r="53" spans="1:8" x14ac:dyDescent="0.25">
      <c r="A53" s="33" t="s">
        <v>64</v>
      </c>
      <c r="B53" s="33"/>
      <c r="C53" s="33"/>
      <c r="D53" s="30">
        <f>E53*F53*12</f>
        <v>84818.448000000019</v>
      </c>
      <c r="E53" s="31">
        <v>1.32</v>
      </c>
      <c r="F53" s="32">
        <f>F21</f>
        <v>5354.7000000000007</v>
      </c>
      <c r="G53" s="30">
        <f>D53</f>
        <v>84818.448000000019</v>
      </c>
    </row>
    <row r="54" spans="1:8" ht="68.25" customHeight="1" x14ac:dyDescent="0.25">
      <c r="A54" s="12">
        <v>1</v>
      </c>
      <c r="B54" s="16" t="s">
        <v>65</v>
      </c>
      <c r="C54" s="12" t="s">
        <v>59</v>
      </c>
      <c r="D54" s="30"/>
      <c r="E54" s="31"/>
      <c r="F54" s="32"/>
      <c r="G54" s="30"/>
      <c r="H54" s="3" t="s">
        <v>66</v>
      </c>
    </row>
    <row r="55" spans="1:8" ht="42.6" customHeight="1" x14ac:dyDescent="0.25">
      <c r="A55" s="12">
        <v>2</v>
      </c>
      <c r="B55" s="16" t="s">
        <v>67</v>
      </c>
      <c r="C55" s="12" t="s">
        <v>59</v>
      </c>
      <c r="D55" s="30"/>
      <c r="E55" s="31"/>
      <c r="F55" s="32"/>
      <c r="G55" s="30"/>
    </row>
    <row r="56" spans="1:8" ht="56.25" customHeight="1" x14ac:dyDescent="0.25">
      <c r="A56" s="12">
        <v>3</v>
      </c>
      <c r="B56" s="16" t="s">
        <v>68</v>
      </c>
      <c r="C56" s="12" t="s">
        <v>59</v>
      </c>
      <c r="D56" s="30"/>
      <c r="E56" s="31"/>
      <c r="F56" s="32"/>
      <c r="G56" s="30"/>
    </row>
    <row r="57" spans="1:8" s="19" customFormat="1" ht="19.8" customHeight="1" x14ac:dyDescent="0.25">
      <c r="A57" s="12">
        <v>4</v>
      </c>
      <c r="B57" s="16" t="s">
        <v>62</v>
      </c>
      <c r="C57" s="12" t="s">
        <v>24</v>
      </c>
      <c r="D57" s="30"/>
      <c r="E57" s="31"/>
      <c r="F57" s="32"/>
      <c r="G57" s="30"/>
    </row>
    <row r="58" spans="1:8" s="19" customFormat="1" ht="28.2" customHeight="1" x14ac:dyDescent="0.25">
      <c r="A58" s="12">
        <v>5</v>
      </c>
      <c r="B58" s="16" t="s">
        <v>63</v>
      </c>
      <c r="C58" s="12" t="s">
        <v>59</v>
      </c>
      <c r="D58" s="30"/>
      <c r="E58" s="31"/>
      <c r="F58" s="32"/>
      <c r="G58" s="30"/>
    </row>
    <row r="59" spans="1:8" x14ac:dyDescent="0.25">
      <c r="A59" s="33" t="s">
        <v>69</v>
      </c>
      <c r="B59" s="33"/>
      <c r="C59" s="33"/>
      <c r="D59" s="30">
        <f>E59*F59*12</f>
        <v>95742.036000000007</v>
      </c>
      <c r="E59" s="31">
        <v>1.49</v>
      </c>
      <c r="F59" s="32">
        <f>F21</f>
        <v>5354.7000000000007</v>
      </c>
      <c r="G59" s="30">
        <f>D59</f>
        <v>95742.036000000007</v>
      </c>
    </row>
    <row r="60" spans="1:8" ht="58.5" customHeight="1" x14ac:dyDescent="0.25">
      <c r="A60" s="12">
        <v>1</v>
      </c>
      <c r="B60" s="16" t="s">
        <v>70</v>
      </c>
      <c r="C60" s="12" t="s">
        <v>71</v>
      </c>
      <c r="D60" s="30"/>
      <c r="E60" s="31"/>
      <c r="F60" s="32"/>
      <c r="G60" s="30"/>
    </row>
    <row r="61" spans="1:8" x14ac:dyDescent="0.25">
      <c r="A61" s="33" t="s">
        <v>72</v>
      </c>
      <c r="B61" s="33"/>
      <c r="C61" s="33"/>
      <c r="D61" s="30">
        <f>E61*F61*12</f>
        <v>207548.17200000002</v>
      </c>
      <c r="E61" s="31">
        <v>3.23</v>
      </c>
      <c r="F61" s="32">
        <f>F21</f>
        <v>5354.7000000000007</v>
      </c>
      <c r="G61" s="30">
        <f>D61</f>
        <v>207548.17200000002</v>
      </c>
    </row>
    <row r="62" spans="1:8" ht="44.4" customHeight="1" x14ac:dyDescent="0.25">
      <c r="A62" s="12">
        <v>1</v>
      </c>
      <c r="B62" s="16" t="s">
        <v>73</v>
      </c>
      <c r="C62" s="12" t="s">
        <v>24</v>
      </c>
      <c r="D62" s="30"/>
      <c r="E62" s="31"/>
      <c r="F62" s="32"/>
      <c r="G62" s="30"/>
    </row>
    <row r="63" spans="1:8" ht="19.8" customHeight="1" x14ac:dyDescent="0.25">
      <c r="A63" s="12">
        <v>2</v>
      </c>
      <c r="B63" s="16" t="s">
        <v>74</v>
      </c>
      <c r="C63" s="12" t="s">
        <v>24</v>
      </c>
      <c r="D63" s="30"/>
      <c r="E63" s="31"/>
      <c r="F63" s="32"/>
      <c r="G63" s="30"/>
    </row>
    <row r="64" spans="1:8" ht="15.6" customHeight="1" x14ac:dyDescent="0.25">
      <c r="A64" s="12">
        <v>3</v>
      </c>
      <c r="B64" s="16" t="s">
        <v>75</v>
      </c>
      <c r="C64" s="12" t="s">
        <v>24</v>
      </c>
      <c r="D64" s="30"/>
      <c r="E64" s="31"/>
      <c r="F64" s="32"/>
      <c r="G64" s="30"/>
    </row>
    <row r="65" spans="1:7" ht="41.4" customHeight="1" x14ac:dyDescent="0.25">
      <c r="A65" s="12">
        <v>4</v>
      </c>
      <c r="B65" s="16" t="s">
        <v>67</v>
      </c>
      <c r="C65" s="12" t="s">
        <v>24</v>
      </c>
      <c r="D65" s="30"/>
      <c r="E65" s="31"/>
      <c r="F65" s="32"/>
      <c r="G65" s="30"/>
    </row>
    <row r="66" spans="1:7" s="19" customFormat="1" ht="42.6" customHeight="1" x14ac:dyDescent="0.25">
      <c r="A66" s="12">
        <v>5</v>
      </c>
      <c r="B66" s="16" t="s">
        <v>76</v>
      </c>
      <c r="C66" s="12" t="s">
        <v>59</v>
      </c>
      <c r="D66" s="30"/>
      <c r="E66" s="31"/>
      <c r="F66" s="32"/>
      <c r="G66" s="30"/>
    </row>
    <row r="67" spans="1:7" x14ac:dyDescent="0.25">
      <c r="A67" s="33" t="s">
        <v>77</v>
      </c>
      <c r="B67" s="33"/>
      <c r="C67" s="33"/>
      <c r="D67" s="30">
        <f>E67*F67*12</f>
        <v>106023.06000000001</v>
      </c>
      <c r="E67" s="31">
        <v>1.65</v>
      </c>
      <c r="F67" s="32">
        <f>F21</f>
        <v>5354.7000000000007</v>
      </c>
      <c r="G67" s="30">
        <f>D67</f>
        <v>106023.06000000001</v>
      </c>
    </row>
    <row r="68" spans="1:7" ht="71.25" customHeight="1" x14ac:dyDescent="0.25">
      <c r="A68" s="12">
        <v>1</v>
      </c>
      <c r="B68" s="16" t="s">
        <v>78</v>
      </c>
      <c r="C68" s="12" t="s">
        <v>24</v>
      </c>
      <c r="D68" s="30"/>
      <c r="E68" s="31"/>
      <c r="F68" s="32"/>
      <c r="G68" s="30"/>
    </row>
    <row r="69" spans="1:7" ht="82.5" customHeight="1" x14ac:dyDescent="0.25">
      <c r="A69" s="12">
        <v>2</v>
      </c>
      <c r="B69" s="16" t="s">
        <v>79</v>
      </c>
      <c r="C69" s="12" t="s">
        <v>24</v>
      </c>
      <c r="D69" s="30"/>
      <c r="E69" s="31"/>
      <c r="F69" s="32"/>
      <c r="G69" s="30"/>
    </row>
    <row r="70" spans="1:7" s="19" customFormat="1" ht="41.25" customHeight="1" x14ac:dyDescent="0.25">
      <c r="A70" s="12">
        <v>3</v>
      </c>
      <c r="B70" s="16" t="s">
        <v>80</v>
      </c>
      <c r="C70" s="12" t="s">
        <v>59</v>
      </c>
      <c r="D70" s="30"/>
      <c r="E70" s="31"/>
      <c r="F70" s="32"/>
      <c r="G70" s="30"/>
    </row>
    <row r="71" spans="1:7" ht="14.4" customHeight="1" x14ac:dyDescent="0.25">
      <c r="A71" s="33" t="s">
        <v>81</v>
      </c>
      <c r="B71" s="33"/>
      <c r="C71" s="33"/>
      <c r="D71" s="33"/>
      <c r="E71" s="33"/>
      <c r="F71" s="15"/>
    </row>
    <row r="72" spans="1:7" ht="71.25" customHeight="1" x14ac:dyDescent="0.25">
      <c r="A72" s="12">
        <v>1</v>
      </c>
      <c r="B72" s="16" t="s">
        <v>82</v>
      </c>
      <c r="C72" s="12" t="s">
        <v>83</v>
      </c>
      <c r="D72" s="30">
        <f>E72*F72*12</f>
        <v>203692.788</v>
      </c>
      <c r="E72" s="31">
        <v>3.17</v>
      </c>
      <c r="F72" s="32">
        <f>F21</f>
        <v>5354.7000000000007</v>
      </c>
      <c r="G72" s="30">
        <f>D72</f>
        <v>203692.788</v>
      </c>
    </row>
    <row r="73" spans="1:7" ht="30" customHeight="1" x14ac:dyDescent="0.25">
      <c r="A73" s="12">
        <v>2</v>
      </c>
      <c r="B73" s="16" t="s">
        <v>84</v>
      </c>
      <c r="C73" s="12" t="s">
        <v>85</v>
      </c>
      <c r="D73" s="30"/>
      <c r="E73" s="31"/>
      <c r="F73" s="32"/>
      <c r="G73" s="30"/>
    </row>
    <row r="74" spans="1:7" ht="15" customHeight="1" x14ac:dyDescent="0.25">
      <c r="A74" s="33" t="s">
        <v>86</v>
      </c>
      <c r="B74" s="33"/>
      <c r="C74" s="33"/>
      <c r="D74" s="33"/>
      <c r="E74" s="33"/>
      <c r="F74" s="15"/>
    </row>
    <row r="75" spans="1:7" ht="68.400000000000006" customHeight="1" x14ac:dyDescent="0.25">
      <c r="A75" s="12">
        <v>1</v>
      </c>
      <c r="B75" s="16" t="s">
        <v>87</v>
      </c>
      <c r="C75" s="12" t="s">
        <v>88</v>
      </c>
      <c r="D75" s="30">
        <f>E75*F75*12</f>
        <v>279515.33999999997</v>
      </c>
      <c r="E75" s="31">
        <v>4.3499999999999996</v>
      </c>
      <c r="F75" s="32">
        <f>F21</f>
        <v>5354.7000000000007</v>
      </c>
      <c r="G75" s="30">
        <f>D75</f>
        <v>279515.33999999997</v>
      </c>
    </row>
    <row r="76" spans="1:7" ht="70.5" customHeight="1" x14ac:dyDescent="0.25">
      <c r="A76" s="12">
        <v>2</v>
      </c>
      <c r="B76" s="16" t="s">
        <v>89</v>
      </c>
      <c r="C76" s="12" t="s">
        <v>88</v>
      </c>
      <c r="D76" s="30"/>
      <c r="E76" s="31"/>
      <c r="F76" s="32"/>
      <c r="G76" s="30"/>
    </row>
    <row r="77" spans="1:7" ht="67.5" customHeight="1" x14ac:dyDescent="0.25">
      <c r="A77" s="34">
        <v>3</v>
      </c>
      <c r="B77" s="16" t="s">
        <v>90</v>
      </c>
      <c r="C77" s="34" t="s">
        <v>91</v>
      </c>
      <c r="D77" s="30"/>
      <c r="E77" s="31"/>
      <c r="F77" s="32"/>
      <c r="G77" s="30"/>
    </row>
    <row r="78" spans="1:7" ht="30.75" customHeight="1" x14ac:dyDescent="0.25">
      <c r="A78" s="34"/>
      <c r="B78" s="16" t="s">
        <v>92</v>
      </c>
      <c r="C78" s="34"/>
      <c r="D78" s="30"/>
      <c r="E78" s="31"/>
      <c r="F78" s="32"/>
      <c r="G78" s="30"/>
    </row>
    <row r="79" spans="1:7" ht="15" customHeight="1" x14ac:dyDescent="0.25">
      <c r="A79" s="34"/>
      <c r="B79" s="35" t="s">
        <v>93</v>
      </c>
      <c r="C79" s="34"/>
      <c r="D79" s="30"/>
      <c r="E79" s="31"/>
      <c r="F79" s="32"/>
      <c r="G79" s="30"/>
    </row>
    <row r="80" spans="1:7" ht="69.75" customHeight="1" x14ac:dyDescent="0.25">
      <c r="A80" s="34"/>
      <c r="B80" s="35"/>
      <c r="C80" s="34"/>
      <c r="D80" s="30"/>
      <c r="E80" s="31"/>
      <c r="F80" s="32"/>
      <c r="G80" s="30"/>
    </row>
    <row r="81" spans="1:7" ht="69" customHeight="1" x14ac:dyDescent="0.25">
      <c r="A81" s="34"/>
      <c r="B81" s="16" t="s">
        <v>94</v>
      </c>
      <c r="C81" s="34"/>
      <c r="D81" s="30"/>
      <c r="E81" s="31"/>
      <c r="F81" s="32"/>
      <c r="G81" s="30"/>
    </row>
    <row r="82" spans="1:7" ht="54.75" customHeight="1" x14ac:dyDescent="0.25">
      <c r="A82" s="34"/>
      <c r="B82" s="16" t="s">
        <v>95</v>
      </c>
      <c r="C82" s="34"/>
      <c r="D82" s="30"/>
      <c r="E82" s="31"/>
      <c r="F82" s="32"/>
      <c r="G82" s="30"/>
    </row>
    <row r="83" spans="1:7" ht="80.25" customHeight="1" x14ac:dyDescent="0.25">
      <c r="A83" s="12">
        <v>4</v>
      </c>
      <c r="B83" s="16" t="s">
        <v>96</v>
      </c>
      <c r="C83" s="20" t="s">
        <v>97</v>
      </c>
      <c r="D83" s="30"/>
      <c r="E83" s="31"/>
      <c r="F83" s="32"/>
      <c r="G83" s="30"/>
    </row>
    <row r="84" spans="1:7" ht="42" customHeight="1" x14ac:dyDescent="0.25">
      <c r="A84" s="12">
        <v>5</v>
      </c>
      <c r="B84" s="16" t="s">
        <v>98</v>
      </c>
      <c r="C84" s="12" t="s">
        <v>99</v>
      </c>
      <c r="D84" s="30"/>
      <c r="E84" s="31"/>
      <c r="F84" s="32"/>
      <c r="G84" s="30"/>
    </row>
    <row r="85" spans="1:7" ht="71.25" customHeight="1" x14ac:dyDescent="0.25">
      <c r="A85" s="12">
        <v>6</v>
      </c>
      <c r="B85" s="16" t="s">
        <v>100</v>
      </c>
      <c r="C85" s="12" t="s">
        <v>101</v>
      </c>
      <c r="D85" s="30"/>
      <c r="E85" s="31"/>
      <c r="F85" s="32"/>
      <c r="G85" s="30"/>
    </row>
    <row r="86" spans="1:7" ht="53.25" customHeight="1" x14ac:dyDescent="0.25">
      <c r="A86" s="12">
        <v>7</v>
      </c>
      <c r="B86" s="16" t="s">
        <v>102</v>
      </c>
      <c r="C86" s="12" t="s">
        <v>59</v>
      </c>
      <c r="D86" s="30"/>
      <c r="E86" s="31"/>
      <c r="F86" s="32"/>
      <c r="G86" s="30"/>
    </row>
    <row r="87" spans="1:7" ht="81" customHeight="1" x14ac:dyDescent="0.25">
      <c r="A87" s="12">
        <v>8</v>
      </c>
      <c r="B87" s="16" t="s">
        <v>103</v>
      </c>
      <c r="C87" s="12" t="s">
        <v>104</v>
      </c>
      <c r="D87" s="30"/>
      <c r="E87" s="31"/>
      <c r="F87" s="32"/>
      <c r="G87" s="30"/>
    </row>
    <row r="88" spans="1:7" ht="115.2" customHeight="1" x14ac:dyDescent="0.25">
      <c r="A88" s="12">
        <v>9</v>
      </c>
      <c r="B88" s="16" t="s">
        <v>105</v>
      </c>
      <c r="C88" s="12" t="s">
        <v>106</v>
      </c>
      <c r="D88" s="30"/>
      <c r="E88" s="31"/>
      <c r="F88" s="32"/>
      <c r="G88" s="30"/>
    </row>
    <row r="89" spans="1:7" ht="57" customHeight="1" x14ac:dyDescent="0.25">
      <c r="A89" s="12">
        <v>10</v>
      </c>
      <c r="B89" s="16" t="s">
        <v>107</v>
      </c>
      <c r="C89" s="12" t="s">
        <v>108</v>
      </c>
      <c r="D89" s="30"/>
      <c r="E89" s="31"/>
      <c r="F89" s="32"/>
      <c r="G89" s="30"/>
    </row>
    <row r="90" spans="1:7" ht="28.2" customHeight="1" x14ac:dyDescent="0.25">
      <c r="A90" s="12">
        <v>11</v>
      </c>
      <c r="B90" s="16" t="s">
        <v>109</v>
      </c>
      <c r="C90" s="12" t="s">
        <v>110</v>
      </c>
      <c r="D90" s="30"/>
      <c r="E90" s="31"/>
      <c r="F90" s="32"/>
      <c r="G90" s="30"/>
    </row>
    <row r="91" spans="1:7" ht="42" customHeight="1" x14ac:dyDescent="0.25">
      <c r="A91" s="12">
        <v>12</v>
      </c>
      <c r="B91" s="16" t="s">
        <v>111</v>
      </c>
      <c r="C91" s="12" t="s">
        <v>112</v>
      </c>
      <c r="D91" s="30"/>
      <c r="E91" s="31"/>
      <c r="F91" s="32"/>
      <c r="G91" s="30"/>
    </row>
    <row r="92" spans="1:7" ht="103.5" customHeight="1" x14ac:dyDescent="0.25">
      <c r="A92" s="12">
        <v>13</v>
      </c>
      <c r="B92" s="16" t="s">
        <v>113</v>
      </c>
      <c r="C92" s="12" t="s">
        <v>114</v>
      </c>
      <c r="D92" s="30"/>
      <c r="E92" s="31"/>
      <c r="F92" s="32"/>
      <c r="G92" s="30"/>
    </row>
    <row r="93" spans="1:7" ht="71.400000000000006" customHeight="1" x14ac:dyDescent="0.25">
      <c r="A93" s="12">
        <v>14</v>
      </c>
      <c r="B93" s="16" t="s">
        <v>115</v>
      </c>
      <c r="C93" s="12" t="s">
        <v>116</v>
      </c>
      <c r="D93" s="30"/>
      <c r="E93" s="31"/>
      <c r="F93" s="32"/>
      <c r="G93" s="30"/>
    </row>
    <row r="94" spans="1:7" s="19" customFormat="1" ht="44.4" customHeight="1" x14ac:dyDescent="0.25">
      <c r="A94" s="12">
        <v>15</v>
      </c>
      <c r="B94" s="16" t="s">
        <v>80</v>
      </c>
      <c r="C94" s="12" t="s">
        <v>59</v>
      </c>
      <c r="D94" s="13">
        <f>E94*F94*12</f>
        <v>2570.2560000000003</v>
      </c>
      <c r="E94" s="14">
        <v>0.04</v>
      </c>
      <c r="F94" s="18">
        <f>F21</f>
        <v>5354.7000000000007</v>
      </c>
      <c r="G94" s="13">
        <f>D94</f>
        <v>2570.2560000000003</v>
      </c>
    </row>
    <row r="95" spans="1:7" x14ac:dyDescent="0.25">
      <c r="A95" s="33" t="s">
        <v>117</v>
      </c>
      <c r="B95" s="33"/>
      <c r="C95" s="33"/>
      <c r="D95" s="33"/>
      <c r="E95" s="33"/>
      <c r="F95" s="15"/>
    </row>
    <row r="96" spans="1:7" ht="22.2" customHeight="1" x14ac:dyDescent="0.25">
      <c r="A96" s="12">
        <v>1</v>
      </c>
      <c r="B96" s="16" t="s">
        <v>118</v>
      </c>
      <c r="C96" s="12" t="s">
        <v>119</v>
      </c>
      <c r="D96" s="13">
        <f>E96*F96*12</f>
        <v>257025.60000000003</v>
      </c>
      <c r="E96" s="14">
        <v>4</v>
      </c>
      <c r="F96" s="18">
        <f>F21</f>
        <v>5354.7000000000007</v>
      </c>
      <c r="G96" s="13">
        <f>D96</f>
        <v>257025.60000000003</v>
      </c>
    </row>
    <row r="97" spans="1:7" ht="20.399999999999999" customHeight="1" x14ac:dyDescent="0.25">
      <c r="A97" s="36" t="s">
        <v>120</v>
      </c>
      <c r="B97" s="36"/>
      <c r="C97" s="36"/>
      <c r="D97" s="21">
        <f>D21+D26+D28+D31+D33+D47+D53+D59+D61+D67+D72+D75+D94+D96</f>
        <v>1749059.2080000001</v>
      </c>
      <c r="E97" s="14"/>
      <c r="F97" s="22">
        <f>27.22*5354.7*12</f>
        <v>1749059.2079999996</v>
      </c>
      <c r="G97" s="21">
        <f>G21+G26+G28+G31+G33+G47+G53+G59+G61+G67+G72+G75+G94+G96</f>
        <v>1749059.2080000001</v>
      </c>
    </row>
    <row r="99" spans="1:7" x14ac:dyDescent="0.25">
      <c r="A99" s="27" t="s">
        <v>123</v>
      </c>
      <c r="B99" s="27"/>
      <c r="C99" s="27"/>
      <c r="D99" s="27"/>
      <c r="E99" s="27"/>
      <c r="F99" s="27"/>
      <c r="G99" s="27"/>
    </row>
    <row r="100" spans="1:7" x14ac:dyDescent="0.25">
      <c r="A100" s="23">
        <v>1</v>
      </c>
      <c r="B100" s="24" t="s">
        <v>124</v>
      </c>
      <c r="C100" s="25"/>
      <c r="D100" s="26"/>
      <c r="E100" s="26"/>
      <c r="F100" s="25"/>
      <c r="G100" s="17">
        <v>1500</v>
      </c>
    </row>
  </sheetData>
  <mergeCells count="63">
    <mergeCell ref="A95:E95"/>
    <mergeCell ref="A97:C97"/>
    <mergeCell ref="G21:G25"/>
    <mergeCell ref="G28:G30"/>
    <mergeCell ref="G33:G45"/>
    <mergeCell ref="G47:G52"/>
    <mergeCell ref="G53:G58"/>
    <mergeCell ref="G59:G60"/>
    <mergeCell ref="G61:G66"/>
    <mergeCell ref="G67:G70"/>
    <mergeCell ref="G72:G73"/>
    <mergeCell ref="G75:G93"/>
    <mergeCell ref="D75:D93"/>
    <mergeCell ref="E75:E93"/>
    <mergeCell ref="F75:F93"/>
    <mergeCell ref="A77:A82"/>
    <mergeCell ref="C77:C82"/>
    <mergeCell ref="B79:B80"/>
    <mergeCell ref="A71:E71"/>
    <mergeCell ref="D72:D73"/>
    <mergeCell ref="E72:E73"/>
    <mergeCell ref="F72:F73"/>
    <mergeCell ref="A74:E74"/>
    <mergeCell ref="A61:C61"/>
    <mergeCell ref="D61:D66"/>
    <mergeCell ref="E61:E66"/>
    <mergeCell ref="F61:F66"/>
    <mergeCell ref="A67:C67"/>
    <mergeCell ref="D67:D70"/>
    <mergeCell ref="E67:E70"/>
    <mergeCell ref="F67:F70"/>
    <mergeCell ref="A53:C53"/>
    <mergeCell ref="D53:D58"/>
    <mergeCell ref="E53:E58"/>
    <mergeCell ref="F53:F58"/>
    <mergeCell ref="A59:C59"/>
    <mergeCell ref="D59:D60"/>
    <mergeCell ref="E59:E60"/>
    <mergeCell ref="F59:F60"/>
    <mergeCell ref="E33:E45"/>
    <mergeCell ref="F33:F45"/>
    <mergeCell ref="A39:C39"/>
    <mergeCell ref="A46:E46"/>
    <mergeCell ref="A47:C47"/>
    <mergeCell ref="D47:D52"/>
    <mergeCell ref="E47:E52"/>
    <mergeCell ref="F47:F52"/>
    <mergeCell ref="A99:G99"/>
    <mergeCell ref="A2:E2"/>
    <mergeCell ref="A3:E3"/>
    <mergeCell ref="A4:E4"/>
    <mergeCell ref="B6:C8"/>
    <mergeCell ref="A20:E20"/>
    <mergeCell ref="D21:D25"/>
    <mergeCell ref="E21:E25"/>
    <mergeCell ref="F21:F25"/>
    <mergeCell ref="A27:E27"/>
    <mergeCell ref="D28:D30"/>
    <mergeCell ref="E28:E30"/>
    <mergeCell ref="F28:F30"/>
    <mergeCell ref="A32:E32"/>
    <mergeCell ref="A33:C33"/>
    <mergeCell ref="D33:D45"/>
  </mergeCells>
  <pageMargins left="0.70866141732283472" right="0.70866141732283472" top="0.74803149606299213" bottom="0.74803149606299213" header="0.31496062992125984" footer="0.31496062992125984"/>
  <pageSetup paperSize="9" scale="7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6</vt:lpstr>
      <vt:lpstr>'Луценко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2022-12-28T02:08:02Z</cp:lastPrinted>
  <dcterms:created xsi:type="dcterms:W3CDTF">2018-12-12T05:06:30Z</dcterms:created>
  <dcterms:modified xsi:type="dcterms:W3CDTF">2024-02-13T01:40:54Z</dcterms:modified>
</cp:coreProperties>
</file>