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4.ОТЧЕТЫ по перечням\за 2023 отчеты\УК Концепт-2  за 2023 отчеты по перечням\"/>
    </mc:Choice>
  </mc:AlternateContent>
  <bookViews>
    <workbookView xWindow="0" yWindow="0" windowWidth="23040" windowHeight="9192"/>
  </bookViews>
  <sheets>
    <sheet name="Производств 14 Б" sheetId="1" r:id="rId1"/>
  </sheets>
  <definedNames>
    <definedName name="_xlnm.Print_Area" localSheetId="0">'Производств 14 Б'!$A$1:$G$94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4" i="1" l="1"/>
  <c r="G91" i="1"/>
  <c r="G89" i="1"/>
  <c r="G71" i="1"/>
  <c r="G68" i="1"/>
  <c r="G63" i="1"/>
  <c r="G57" i="1"/>
  <c r="G55" i="1"/>
  <c r="G49" i="1"/>
  <c r="G44" i="1"/>
  <c r="G31" i="1"/>
  <c r="G29" i="1"/>
  <c r="G26" i="1"/>
  <c r="G24" i="1"/>
  <c r="G19" i="1"/>
  <c r="F94" i="1" l="1"/>
  <c r="E93" i="1"/>
  <c r="F91" i="1"/>
  <c r="D91" i="1"/>
  <c r="F89" i="1"/>
  <c r="D89" i="1" s="1"/>
  <c r="F71" i="1"/>
  <c r="D71" i="1"/>
  <c r="F68" i="1"/>
  <c r="D68" i="1" s="1"/>
  <c r="F63" i="1"/>
  <c r="D63" i="1" s="1"/>
  <c r="F57" i="1"/>
  <c r="D57" i="1" s="1"/>
  <c r="F55" i="1"/>
  <c r="D55" i="1"/>
  <c r="F49" i="1"/>
  <c r="D49" i="1" s="1"/>
  <c r="F44" i="1"/>
  <c r="D44" i="1"/>
  <c r="F31" i="1"/>
  <c r="D31" i="1" s="1"/>
  <c r="F29" i="1"/>
  <c r="D29" i="1" s="1"/>
  <c r="F26" i="1"/>
  <c r="D26" i="1" s="1"/>
  <c r="F24" i="1"/>
  <c r="D24" i="1" s="1"/>
  <c r="D19" i="1"/>
  <c r="D94" i="1" l="1"/>
</calcChain>
</file>

<file path=xl/sharedStrings.xml><?xml version="1.0" encoding="utf-8"?>
<sst xmlns="http://schemas.openxmlformats.org/spreadsheetml/2006/main" count="158" uniqueCount="127">
  <si>
    <t>1 категория</t>
  </si>
  <si>
    <t>Год постройки</t>
  </si>
  <si>
    <t>2026-2028</t>
  </si>
  <si>
    <t>Площадь лестничных клеток, тамбуров, кв.м.</t>
  </si>
  <si>
    <t>Общая площадь жилых помещений МКД,кв.м.</t>
  </si>
  <si>
    <t>Площадь подвальных помещений,кв.м.</t>
  </si>
  <si>
    <t xml:space="preserve"> Отчет о выполненных работах и оказанных услугах по содержанию общего имущества </t>
  </si>
  <si>
    <r>
      <t xml:space="preserve">многоквартирного дома </t>
    </r>
    <r>
      <rPr>
        <b/>
        <sz val="10"/>
        <color indexed="8"/>
        <rFont val="Times New Roman"/>
        <family val="1"/>
        <charset val="204"/>
      </rPr>
      <t xml:space="preserve">№ 14 Б по ул. Производственная города Белогорск </t>
    </r>
  </si>
  <si>
    <r>
      <t xml:space="preserve"> за период </t>
    </r>
    <r>
      <rPr>
        <b/>
        <sz val="10"/>
        <color indexed="8"/>
        <rFont val="Times New Roman"/>
        <family val="1"/>
        <charset val="204"/>
      </rPr>
      <t>с 01 января по 31 декабря 2023 года</t>
    </r>
  </si>
  <si>
    <t>Планируемый срок капитального ремонта в соответствии с региональной программой</t>
  </si>
  <si>
    <t>ВДИС</t>
  </si>
  <si>
    <t>2035-2037</t>
  </si>
  <si>
    <t>2041-2043</t>
  </si>
  <si>
    <t>крыша</t>
  </si>
  <si>
    <t>фасад,подвал,фундамент</t>
  </si>
  <si>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</si>
  <si>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</si>
  <si>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</si>
  <si>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</si>
  <si>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</si>
  <si>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</si>
  <si>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</si>
  <si>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</si>
  <si>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</si>
  <si>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</si>
  <si>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>по мере образования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</si>
  <si>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</si>
  <si>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</si>
  <si>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</si>
  <si>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</si>
  <si>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</si>
  <si>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</si>
  <si>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</si>
  <si>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 xml:space="preserve">1 раз в месяц 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</si>
  <si>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</si>
  <si>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дома.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</si>
  <si>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</si>
  <si>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</si>
  <si>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</si>
  <si>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</si>
  <si>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</si>
  <si>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</si>
  <si>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</si>
  <si>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</si>
  <si>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Уборка крыльца и площадки перед входом в подъезд (очистка металлической решетки и приямка)</t>
  </si>
  <si>
    <t>3 раза в неделю</t>
  </si>
  <si>
    <t>Завоз и замена песка в детской песочнице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</si>
  <si>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</si>
  <si>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</si>
  <si>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</si>
  <si>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</si>
  <si>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</si>
  <si>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</si>
  <si>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</si>
  <si>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</si>
  <si>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</si>
  <si>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</si>
  <si>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</si>
  <si>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</si>
  <si>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Промывка инженерных сетей водоснабжения</t>
  </si>
  <si>
    <t>Промывка участков водопровода после выполнения ремонтно-восстановительных работ на водопроводе</t>
  </si>
  <si>
    <t xml:space="preserve">по мере необходимости </t>
  </si>
  <si>
    <t>Система горячего водоснабжения</t>
  </si>
  <si>
    <t>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</si>
  <si>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</si>
  <si>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</si>
  <si>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</si>
  <si>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 xml:space="preserve">Контроль состояния и восстановление исправности элементов внутренней канализации, канализационных вытяжек </t>
  </si>
  <si>
    <t>Содержание системы отопления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</si>
  <si>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</si>
  <si>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Удаление воздуха из системы отопления</t>
  </si>
  <si>
    <t>Контроль состояния ,работоспособности, техническое обслуживание коллективного (общедомового) прибора учета</t>
  </si>
  <si>
    <t xml:space="preserve">Промывка инженерных сетей теплоснабжения 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</si>
  <si>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</si>
  <si>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</si>
  <si>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</si>
  <si>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</si>
  <si>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</si>
  <si>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</si>
  <si>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</si>
  <si>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</si>
  <si>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</si>
  <si>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Услуги по управлению домом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</si>
  <si>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</si>
  <si>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</si>
  <si>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2.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</si>
  <si>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</si>
  <si>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</si>
  <si>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</si>
  <si>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</si>
  <si>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</si>
  <si>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</si>
  <si>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</si>
  <si>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4.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</si>
  <si>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</si>
  <si>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</si>
  <si>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Начисление и сбор платы за жилищные услуги, взыскание задолженности по оплате, проведение текущей сверки расчетов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</si>
  <si>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</si>
  <si>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</si>
  <si>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в рабочие дни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</si>
  <si>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</si>
  <si>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</si>
  <si>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</si>
  <si>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</si>
  <si>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</si>
  <si>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Предоставление информации по порядку расчетов и произведению начислений размеров платы за жилищныеуслуги с выдачей подтверждающих документов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</si>
  <si>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</si>
  <si>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</si>
  <si>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</si>
  <si>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</si>
  <si>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</si>
  <si>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</si>
  <si>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</si>
  <si>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</si>
  <si>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по мере накопления</t>
  </si>
  <si>
    <t>Текущий ремонт</t>
  </si>
  <si>
    <t xml:space="preserve">Косметический ремонт наружной стены на входе в подъезды № 1-6. </t>
  </si>
  <si>
    <t>май-октябрь</t>
  </si>
  <si>
    <t>Устройство козырьков над входами в подъезды № 1-6</t>
  </si>
  <si>
    <t>Всего в месяц руб. за 1 кв.м.</t>
  </si>
  <si>
    <t>Всего  руб. за 4217,2 кв.м.</t>
  </si>
  <si>
    <t>Плановая стоимость работ и услуг на  2023 г., руб.</t>
  </si>
  <si>
    <t>Фактическое выполнение работ и  услуг в 2023 г., руб.</t>
  </si>
  <si>
    <t>Количество этажей, шт.</t>
  </si>
  <si>
    <t>Количество подъездов, шт.</t>
  </si>
  <si>
    <t>Количество квартир, шт.</t>
  </si>
  <si>
    <t>Строительный объем, куб.м.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</si>
</sst>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2" fontId="2" fillId="0" borderId="0" xfId="0" applyNumberFormat="1" applyFont="1"/>
    <xf numFmtId="0" fontId="2" fillId="0" borderId="0" xfId="1" applyFont="1"/>
    <xf numFmtId="0" fontId="2" fillId="0" borderId="0" xfId="1" applyFont="1" applyAlignment="1">
      <alignment horizontal="center"/>
    </xf>
    <xf numFmtId="0" fontId="2" fillId="0" borderId="0" xfId="1" applyFont="1" applyFill="1"/>
    <xf numFmtId="2" fontId="2" fillId="0" borderId="0" xfId="1" applyNumberFormat="1" applyFont="1" applyFill="1" applyAlignment="1">
      <alignment horizontal="right"/>
    </xf>
    <xf numFmtId="1" fontId="2" fillId="0" borderId="0" xfId="1" applyNumberFormat="1" applyFont="1" applyFill="1" applyAlignment="1">
      <alignment horizontal="center"/>
    </xf>
    <xf numFmtId="1" fontId="2" fillId="0" borderId="0" xfId="0" applyNumberFormat="1" applyFont="1" applyFill="1" applyAlignment="1">
      <alignment horizontal="center"/>
    </xf>
    <xf numFmtId="4" fontId="2" fillId="0" borderId="0" xfId="0" applyNumberFormat="1" applyFont="1"/>
    <xf numFmtId="2" fontId="2" fillId="0" borderId="0" xfId="1" applyNumberFormat="1" applyFont="1" applyFill="1" applyAlignment="1">
      <alignment horizontal="center"/>
    </xf>
    <xf numFmtId="2" fontId="2" fillId="2" borderId="0" xfId="1" applyNumberFormat="1" applyFont="1" applyFill="1" applyAlignment="1">
      <alignment horizontal="center"/>
    </xf>
    <xf numFmtId="0" fontId="5" fillId="0" borderId="0" xfId="0" applyFont="1"/>
    <xf numFmtId="0" fontId="5" fillId="0" borderId="0" xfId="0" applyFont="1" applyAlignment="1">
      <alignment wrapText="1"/>
    </xf>
    <xf numFmtId="0" fontId="6" fillId="0" borderId="1" xfId="0" applyFont="1" applyBorder="1" applyAlignment="1">
      <alignment horizontal="center" vertical="center" wrapText="1"/>
    </xf>
    <xf numFmtId="0" fontId="2" fillId="0" borderId="0" xfId="0" applyFont="1" applyBorder="1"/>
    <xf numFmtId="0" fontId="6" fillId="0" borderId="1" xfId="0" applyFont="1" applyBorder="1" applyAlignment="1">
      <alignment vertical="top" wrapText="1"/>
    </xf>
    <xf numFmtId="4" fontId="6" fillId="0" borderId="1" xfId="0" applyNumberFormat="1" applyFont="1" applyBorder="1" applyAlignment="1">
      <alignment horizontal="center" vertical="top" wrapText="1"/>
    </xf>
    <xf numFmtId="2" fontId="6" fillId="0" borderId="1" xfId="0" applyNumberFormat="1" applyFont="1" applyBorder="1" applyAlignment="1">
      <alignment horizontal="center" vertical="top" wrapText="1"/>
    </xf>
    <xf numFmtId="2" fontId="6" fillId="0" borderId="0" xfId="0" applyNumberFormat="1" applyFont="1" applyBorder="1" applyAlignment="1">
      <alignment horizontal="center" vertical="top" wrapText="1"/>
    </xf>
    <xf numFmtId="4" fontId="6" fillId="0" borderId="1" xfId="0" applyNumberFormat="1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2" fontId="6" fillId="0" borderId="0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wrapText="1"/>
    </xf>
    <xf numFmtId="4" fontId="7" fillId="0" borderId="1" xfId="0" applyNumberFormat="1" applyFont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center" vertical="center" wrapText="1"/>
    </xf>
    <xf numFmtId="4" fontId="2" fillId="0" borderId="0" xfId="0" applyNumberFormat="1" applyFont="1" applyBorder="1"/>
    <xf numFmtId="0" fontId="7" fillId="0" borderId="1" xfId="0" applyFont="1" applyBorder="1" applyAlignment="1">
      <alignment horizontal="right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4" fontId="6" fillId="0" borderId="2" xfId="0" applyNumberFormat="1" applyFont="1" applyBorder="1" applyAlignment="1">
      <alignment horizontal="center" vertical="center" wrapText="1"/>
    </xf>
    <xf numFmtId="4" fontId="6" fillId="0" borderId="3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2" fontId="6" fillId="0" borderId="2" xfId="0" applyNumberFormat="1" applyFont="1" applyBorder="1" applyAlignment="1">
      <alignment horizontal="center" vertical="center" wrapText="1"/>
    </xf>
    <xf numFmtId="2" fontId="6" fillId="0" borderId="3" xfId="0" applyNumberFormat="1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2" fontId="6" fillId="0" borderId="0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top" wrapText="1"/>
    </xf>
    <xf numFmtId="0" fontId="7" fillId="0" borderId="1" xfId="0" applyFont="1" applyBorder="1" applyAlignment="1">
      <alignment horizontal="center" vertical="center" wrapText="1"/>
    </xf>
    <xf numFmtId="0" fontId="3" fillId="0" borderId="0" xfId="1" applyFont="1" applyAlignment="1">
      <alignment horizontal="center"/>
    </xf>
    <xf numFmtId="0" fontId="3" fillId="0" borderId="0" xfId="1" applyFont="1" applyFill="1" applyAlignment="1">
      <alignment horizontal="center"/>
    </xf>
    <xf numFmtId="2" fontId="3" fillId="0" borderId="0" xfId="1" applyNumberFormat="1" applyFont="1" applyFill="1" applyAlignment="1">
      <alignment horizontal="center"/>
    </xf>
    <xf numFmtId="0" fontId="2" fillId="0" borderId="0" xfId="0" applyFont="1" applyFill="1" applyAlignment="1">
      <alignment horizontal="right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2"/>
  <dimension ref="A1:L95"/>
  <sheetViews>
    <sheetView tabSelected="1" zoomScaleNormal="100" zoomScaleSheetLayoutView="100" workbookViewId="0">
      <selection activeCell="H8" sqref="H8"/>
    </sheetView>
  </sheetViews>
  <sheetFormatPr defaultRowHeight="13.2" x14ac:dyDescent="0.25"/>
  <cols>
    <col min="1" max="1" width="6" style="2" customWidth="1"/>
    <col min="2" max="2" width="44.33203125" style="2" customWidth="1"/>
    <col min="3" max="3" width="18" style="2" customWidth="1"/>
    <col min="4" max="4" width="13" style="10" customWidth="1"/>
    <col min="5" max="5" width="9.44140625" style="10" hidden="1" customWidth="1"/>
    <col min="6" max="6" width="11.33203125" style="2" hidden="1" customWidth="1"/>
    <col min="7" max="7" width="12.44140625" style="2" customWidth="1"/>
    <col min="8" max="16384" width="8.88671875" style="2"/>
  </cols>
  <sheetData>
    <row r="1" spans="1:7" ht="16.2" customHeight="1" x14ac:dyDescent="0.25">
      <c r="A1" s="1"/>
      <c r="C1" s="1"/>
      <c r="D1" s="3" t="s">
        <v>0</v>
      </c>
      <c r="E1" s="3"/>
    </row>
    <row r="2" spans="1:7" s="4" customFormat="1" x14ac:dyDescent="0.25">
      <c r="A2" s="44" t="s">
        <v>6</v>
      </c>
      <c r="B2" s="44"/>
      <c r="C2" s="44"/>
      <c r="D2" s="44"/>
      <c r="E2" s="44"/>
    </row>
    <row r="3" spans="1:7" s="4" customFormat="1" x14ac:dyDescent="0.25">
      <c r="A3" s="45" t="s">
        <v>7</v>
      </c>
      <c r="B3" s="45"/>
      <c r="C3" s="45"/>
      <c r="D3" s="45"/>
      <c r="E3" s="45"/>
    </row>
    <row r="4" spans="1:7" s="4" customFormat="1" x14ac:dyDescent="0.25">
      <c r="A4" s="46" t="s">
        <v>8</v>
      </c>
      <c r="B4" s="46"/>
      <c r="C4" s="46"/>
      <c r="D4" s="46"/>
      <c r="E4" s="46"/>
    </row>
    <row r="5" spans="1:7" s="4" customFormat="1" ht="21.6" customHeight="1" x14ac:dyDescent="0.25">
      <c r="A5" s="5"/>
      <c r="B5" s="6"/>
      <c r="C5" s="7" t="s">
        <v>1</v>
      </c>
      <c r="D5" s="8">
        <v>1996</v>
      </c>
    </row>
    <row r="6" spans="1:7" ht="28.2" customHeight="1" x14ac:dyDescent="0.25">
      <c r="B6" s="47" t="s">
        <v>9</v>
      </c>
      <c r="C6" s="47"/>
      <c r="D6" s="9" t="s">
        <v>2</v>
      </c>
      <c r="G6" s="13" t="s">
        <v>10</v>
      </c>
    </row>
    <row r="7" spans="1:7" ht="28.2" customHeight="1" x14ac:dyDescent="0.25">
      <c r="B7" s="47"/>
      <c r="C7" s="47"/>
      <c r="D7" s="9" t="s">
        <v>11</v>
      </c>
      <c r="G7" s="13" t="s">
        <v>13</v>
      </c>
    </row>
    <row r="8" spans="1:7" ht="28.2" customHeight="1" x14ac:dyDescent="0.25">
      <c r="B8" s="47"/>
      <c r="C8" s="47"/>
      <c r="D8" s="9" t="s">
        <v>12</v>
      </c>
      <c r="G8" s="14" t="s">
        <v>14</v>
      </c>
    </row>
    <row r="9" spans="1:7" s="4" customFormat="1" x14ac:dyDescent="0.25">
      <c r="A9" s="5"/>
      <c r="B9" s="6"/>
      <c r="C9" s="7" t="s">
        <v>123</v>
      </c>
      <c r="D9" s="8">
        <v>5</v>
      </c>
    </row>
    <row r="10" spans="1:7" s="4" customFormat="1" x14ac:dyDescent="0.25">
      <c r="A10" s="5"/>
      <c r="B10" s="6"/>
      <c r="C10" s="7" t="s">
        <v>124</v>
      </c>
      <c r="D10" s="8">
        <v>6</v>
      </c>
    </row>
    <row r="11" spans="1:7" s="4" customFormat="1" x14ac:dyDescent="0.25">
      <c r="A11" s="5"/>
      <c r="B11" s="6"/>
      <c r="C11" s="7" t="s">
        <v>125</v>
      </c>
      <c r="D11" s="8">
        <v>80</v>
      </c>
    </row>
    <row r="12" spans="1:7" s="4" customFormat="1" x14ac:dyDescent="0.25">
      <c r="A12" s="5"/>
      <c r="B12" s="6"/>
      <c r="C12" s="7" t="s">
        <v>4</v>
      </c>
      <c r="D12" s="12">
        <v>4217.2</v>
      </c>
    </row>
    <row r="13" spans="1:7" s="4" customFormat="1" x14ac:dyDescent="0.25">
      <c r="A13" s="5"/>
      <c r="B13" s="6"/>
      <c r="C13" s="7" t="s">
        <v>3</v>
      </c>
      <c r="D13" s="11">
        <v>540</v>
      </c>
    </row>
    <row r="14" spans="1:7" s="4" customFormat="1" x14ac:dyDescent="0.25">
      <c r="A14" s="5"/>
      <c r="B14" s="6"/>
      <c r="C14" s="7" t="s">
        <v>5</v>
      </c>
      <c r="D14" s="11">
        <v>991.4</v>
      </c>
    </row>
    <row r="15" spans="1:7" s="4" customFormat="1" x14ac:dyDescent="0.25">
      <c r="A15" s="5"/>
      <c r="B15" s="6"/>
      <c r="C15" s="7" t="s">
        <v>126</v>
      </c>
      <c r="D15" s="8">
        <v>15991</v>
      </c>
    </row>
    <row r="17" spans="1:12" ht="70.8" customHeight="1" x14ac:dyDescent="0.25">
      <c r="A17" s="15" t="s">
        <v>15</v>
      </c>
      <c r="B17" s="15" t="s">
        <v>16</v>
      </c>
      <c r="C17" s="15" t="s">
        <v>17</v>
      </c>
      <c r="D17" s="15" t="s">
        <v>121</v>
      </c>
      <c r="E17" s="15" t="s">
        <v>18</v>
      </c>
      <c r="F17" s="16"/>
      <c r="G17" s="15" t="s">
        <v>122</v>
      </c>
      <c r="K17" s="23"/>
      <c r="L17" s="16"/>
    </row>
    <row r="18" spans="1:12" x14ac:dyDescent="0.25">
      <c r="A18" s="43" t="s">
        <v>19</v>
      </c>
      <c r="B18" s="43"/>
      <c r="C18" s="43"/>
      <c r="D18" s="43"/>
      <c r="E18" s="43"/>
      <c r="F18" s="16"/>
    </row>
    <row r="19" spans="1:12" ht="93" customHeight="1" x14ac:dyDescent="0.25">
      <c r="A19" s="15">
        <v>1</v>
      </c>
      <c r="B19" s="17" t="s">
        <v>20</v>
      </c>
      <c r="C19" s="15" t="s">
        <v>21</v>
      </c>
      <c r="D19" s="31">
        <f>E19*F19*12</f>
        <v>50100.335999999996</v>
      </c>
      <c r="E19" s="39">
        <v>0.99</v>
      </c>
      <c r="F19" s="40">
        <v>4217.2</v>
      </c>
      <c r="G19" s="31">
        <f>D19</f>
        <v>50100.335999999996</v>
      </c>
    </row>
    <row r="20" spans="1:12" ht="42.75" customHeight="1" x14ac:dyDescent="0.25">
      <c r="A20" s="15">
        <v>2</v>
      </c>
      <c r="B20" s="17" t="s">
        <v>22</v>
      </c>
      <c r="C20" s="15" t="s">
        <v>23</v>
      </c>
      <c r="D20" s="31"/>
      <c r="E20" s="39"/>
      <c r="F20" s="40"/>
      <c r="G20" s="31"/>
    </row>
    <row r="21" spans="1:12" ht="30.75" customHeight="1" x14ac:dyDescent="0.25">
      <c r="A21" s="15">
        <v>3</v>
      </c>
      <c r="B21" s="17" t="s">
        <v>24</v>
      </c>
      <c r="C21" s="15" t="s">
        <v>25</v>
      </c>
      <c r="D21" s="31"/>
      <c r="E21" s="39"/>
      <c r="F21" s="40"/>
      <c r="G21" s="31"/>
    </row>
    <row r="22" spans="1:12" ht="40.5" customHeight="1" x14ac:dyDescent="0.25">
      <c r="A22" s="15">
        <v>4</v>
      </c>
      <c r="B22" s="17" t="s">
        <v>26</v>
      </c>
      <c r="C22" s="15" t="s">
        <v>23</v>
      </c>
      <c r="D22" s="31"/>
      <c r="E22" s="39"/>
      <c r="F22" s="40"/>
      <c r="G22" s="31"/>
    </row>
    <row r="23" spans="1:12" ht="55.5" customHeight="1" x14ac:dyDescent="0.25">
      <c r="A23" s="15">
        <v>5</v>
      </c>
      <c r="B23" s="17" t="s">
        <v>27</v>
      </c>
      <c r="C23" s="15" t="s">
        <v>23</v>
      </c>
      <c r="D23" s="31"/>
      <c r="E23" s="39"/>
      <c r="F23" s="40"/>
      <c r="G23" s="31"/>
    </row>
    <row r="24" spans="1:12" ht="32.25" customHeight="1" x14ac:dyDescent="0.25">
      <c r="A24" s="15">
        <v>6</v>
      </c>
      <c r="B24" s="17" t="s">
        <v>28</v>
      </c>
      <c r="C24" s="15"/>
      <c r="D24" s="18">
        <f>E24*F24*12</f>
        <v>6578.8320000000003</v>
      </c>
      <c r="E24" s="19">
        <v>0.13</v>
      </c>
      <c r="F24" s="20">
        <f>F19</f>
        <v>4217.2</v>
      </c>
      <c r="G24" s="18">
        <f>D24</f>
        <v>6578.8320000000003</v>
      </c>
    </row>
    <row r="25" spans="1:12" x14ac:dyDescent="0.25">
      <c r="A25" s="43" t="s">
        <v>29</v>
      </c>
      <c r="B25" s="43"/>
      <c r="C25" s="43"/>
      <c r="D25" s="43"/>
      <c r="E25" s="43"/>
      <c r="F25" s="16"/>
    </row>
    <row r="26" spans="1:12" ht="28.8" customHeight="1" x14ac:dyDescent="0.25">
      <c r="A26" s="15">
        <v>1</v>
      </c>
      <c r="B26" s="17" t="s">
        <v>30</v>
      </c>
      <c r="C26" s="15" t="s">
        <v>31</v>
      </c>
      <c r="D26" s="31">
        <f>E26*F26*12</f>
        <v>69836.831999999995</v>
      </c>
      <c r="E26" s="39">
        <v>1.38</v>
      </c>
      <c r="F26" s="40">
        <f>F19</f>
        <v>4217.2</v>
      </c>
      <c r="G26" s="31">
        <f>D26</f>
        <v>69836.831999999995</v>
      </c>
    </row>
    <row r="27" spans="1:12" ht="31.2" customHeight="1" x14ac:dyDescent="0.25">
      <c r="A27" s="15">
        <v>2</v>
      </c>
      <c r="B27" s="17" t="s">
        <v>32</v>
      </c>
      <c r="C27" s="15" t="s">
        <v>33</v>
      </c>
      <c r="D27" s="31"/>
      <c r="E27" s="39"/>
      <c r="F27" s="40"/>
      <c r="G27" s="31"/>
    </row>
    <row r="28" spans="1:12" ht="81" customHeight="1" x14ac:dyDescent="0.25">
      <c r="A28" s="15">
        <v>3</v>
      </c>
      <c r="B28" s="17" t="s">
        <v>34</v>
      </c>
      <c r="C28" s="15" t="s">
        <v>33</v>
      </c>
      <c r="D28" s="31"/>
      <c r="E28" s="39"/>
      <c r="F28" s="40"/>
      <c r="G28" s="31"/>
    </row>
    <row r="29" spans="1:12" ht="31.8" customHeight="1" x14ac:dyDescent="0.25">
      <c r="A29" s="15">
        <v>4</v>
      </c>
      <c r="B29" s="17" t="s">
        <v>35</v>
      </c>
      <c r="C29" s="15" t="s">
        <v>23</v>
      </c>
      <c r="D29" s="21">
        <f>E29*F29*12</f>
        <v>13663.727999999999</v>
      </c>
      <c r="E29" s="22">
        <v>0.27</v>
      </c>
      <c r="F29" s="23">
        <f>F19</f>
        <v>4217.2</v>
      </c>
      <c r="G29" s="21">
        <f>D29</f>
        <v>13663.727999999999</v>
      </c>
    </row>
    <row r="30" spans="1:12" x14ac:dyDescent="0.25">
      <c r="A30" s="43" t="s">
        <v>36</v>
      </c>
      <c r="B30" s="43"/>
      <c r="C30" s="43"/>
      <c r="D30" s="43"/>
      <c r="E30" s="43"/>
      <c r="F30" s="16"/>
    </row>
    <row r="31" spans="1:12" x14ac:dyDescent="0.25">
      <c r="A31" s="34" t="s">
        <v>37</v>
      </c>
      <c r="B31" s="34"/>
      <c r="C31" s="34"/>
      <c r="D31" s="31">
        <f>E31*F31*12</f>
        <v>207486.23999999996</v>
      </c>
      <c r="E31" s="39">
        <v>4.0999999999999996</v>
      </c>
      <c r="F31" s="40">
        <f>F19</f>
        <v>4217.2</v>
      </c>
      <c r="G31" s="31">
        <f>D31</f>
        <v>207486.23999999996</v>
      </c>
    </row>
    <row r="32" spans="1:12" ht="19.8" customHeight="1" x14ac:dyDescent="0.25">
      <c r="A32" s="15">
        <v>1</v>
      </c>
      <c r="B32" s="24" t="s">
        <v>38</v>
      </c>
      <c r="C32" s="15" t="s">
        <v>39</v>
      </c>
      <c r="D32" s="31"/>
      <c r="E32" s="39"/>
      <c r="F32" s="40"/>
      <c r="G32" s="31"/>
    </row>
    <row r="33" spans="1:7" ht="54" customHeight="1" x14ac:dyDescent="0.25">
      <c r="A33" s="15">
        <v>2</v>
      </c>
      <c r="B33" s="24" t="s">
        <v>40</v>
      </c>
      <c r="C33" s="15" t="s">
        <v>41</v>
      </c>
      <c r="D33" s="31"/>
      <c r="E33" s="39"/>
      <c r="F33" s="40"/>
      <c r="G33" s="31"/>
    </row>
    <row r="34" spans="1:7" ht="18" customHeight="1" x14ac:dyDescent="0.25">
      <c r="A34" s="15">
        <v>3</v>
      </c>
      <c r="B34" s="24" t="s">
        <v>42</v>
      </c>
      <c r="C34" s="15" t="s">
        <v>43</v>
      </c>
      <c r="D34" s="31"/>
      <c r="E34" s="39"/>
      <c r="F34" s="40"/>
      <c r="G34" s="31"/>
    </row>
    <row r="35" spans="1:7" ht="31.8" customHeight="1" x14ac:dyDescent="0.25">
      <c r="A35" s="15">
        <v>4</v>
      </c>
      <c r="B35" s="24" t="s">
        <v>44</v>
      </c>
      <c r="C35" s="15" t="s">
        <v>45</v>
      </c>
      <c r="D35" s="31"/>
      <c r="E35" s="39"/>
      <c r="F35" s="40"/>
      <c r="G35" s="31"/>
    </row>
    <row r="36" spans="1:7" ht="18.600000000000001" customHeight="1" x14ac:dyDescent="0.25">
      <c r="A36" s="15">
        <v>5</v>
      </c>
      <c r="B36" s="24" t="s">
        <v>46</v>
      </c>
      <c r="C36" s="15" t="s">
        <v>47</v>
      </c>
      <c r="D36" s="31"/>
      <c r="E36" s="39"/>
      <c r="F36" s="40"/>
      <c r="G36" s="31"/>
    </row>
    <row r="37" spans="1:7" x14ac:dyDescent="0.25">
      <c r="A37" s="34" t="s">
        <v>48</v>
      </c>
      <c r="B37" s="34"/>
      <c r="C37" s="34"/>
      <c r="D37" s="31"/>
      <c r="E37" s="39"/>
      <c r="F37" s="40"/>
      <c r="G37" s="31"/>
    </row>
    <row r="38" spans="1:7" ht="28.8" customHeight="1" x14ac:dyDescent="0.25">
      <c r="A38" s="15">
        <v>6</v>
      </c>
      <c r="B38" s="17" t="s">
        <v>49</v>
      </c>
      <c r="C38" s="15" t="s">
        <v>25</v>
      </c>
      <c r="D38" s="31"/>
      <c r="E38" s="39"/>
      <c r="F38" s="40"/>
      <c r="G38" s="31"/>
    </row>
    <row r="39" spans="1:7" ht="39" customHeight="1" x14ac:dyDescent="0.25">
      <c r="A39" s="15">
        <v>7</v>
      </c>
      <c r="B39" s="17" t="s">
        <v>50</v>
      </c>
      <c r="C39" s="15" t="s">
        <v>25</v>
      </c>
      <c r="D39" s="31"/>
      <c r="E39" s="39"/>
      <c r="F39" s="40"/>
      <c r="G39" s="31"/>
    </row>
    <row r="40" spans="1:7" ht="42" customHeight="1" x14ac:dyDescent="0.25">
      <c r="A40" s="15">
        <v>8</v>
      </c>
      <c r="B40" s="17" t="s">
        <v>51</v>
      </c>
      <c r="C40" s="15" t="s">
        <v>39</v>
      </c>
      <c r="D40" s="31"/>
      <c r="E40" s="39"/>
      <c r="F40" s="40"/>
      <c r="G40" s="31"/>
    </row>
    <row r="41" spans="1:7" ht="15.6" customHeight="1" x14ac:dyDescent="0.25">
      <c r="A41" s="15">
        <v>9</v>
      </c>
      <c r="B41" s="17" t="s">
        <v>52</v>
      </c>
      <c r="C41" s="15" t="s">
        <v>39</v>
      </c>
      <c r="D41" s="31"/>
      <c r="E41" s="39"/>
      <c r="F41" s="40"/>
      <c r="G41" s="31"/>
    </row>
    <row r="42" spans="1:7" ht="27.6" customHeight="1" x14ac:dyDescent="0.25">
      <c r="A42" s="15">
        <v>10</v>
      </c>
      <c r="B42" s="17" t="s">
        <v>40</v>
      </c>
      <c r="C42" s="15" t="s">
        <v>53</v>
      </c>
      <c r="D42" s="31"/>
      <c r="E42" s="39"/>
      <c r="F42" s="40"/>
      <c r="G42" s="31"/>
    </row>
    <row r="43" spans="1:7" ht="16.2" customHeight="1" x14ac:dyDescent="0.25">
      <c r="A43" s="15">
        <v>11</v>
      </c>
      <c r="B43" s="17" t="s">
        <v>54</v>
      </c>
      <c r="C43" s="15" t="s">
        <v>39</v>
      </c>
      <c r="D43" s="31"/>
      <c r="E43" s="39"/>
      <c r="F43" s="40"/>
      <c r="G43" s="31"/>
    </row>
    <row r="44" spans="1:7" x14ac:dyDescent="0.25">
      <c r="A44" s="34" t="s">
        <v>55</v>
      </c>
      <c r="B44" s="34"/>
      <c r="C44" s="34"/>
      <c r="D44" s="31">
        <f>E44*F44*12</f>
        <v>55667.040000000001</v>
      </c>
      <c r="E44" s="39">
        <v>1.1000000000000001</v>
      </c>
      <c r="F44" s="40">
        <f>F19</f>
        <v>4217.2</v>
      </c>
      <c r="G44" s="31">
        <f>D44</f>
        <v>55667.040000000001</v>
      </c>
    </row>
    <row r="45" spans="1:7" ht="98.25" customHeight="1" x14ac:dyDescent="0.25">
      <c r="A45" s="15">
        <v>1</v>
      </c>
      <c r="B45" s="17" t="s">
        <v>56</v>
      </c>
      <c r="C45" s="15" t="s">
        <v>57</v>
      </c>
      <c r="D45" s="31"/>
      <c r="E45" s="39"/>
      <c r="F45" s="40"/>
      <c r="G45" s="31"/>
    </row>
    <row r="46" spans="1:7" ht="55.2" customHeight="1" x14ac:dyDescent="0.25">
      <c r="A46" s="15">
        <v>2</v>
      </c>
      <c r="B46" s="17" t="s">
        <v>58</v>
      </c>
      <c r="C46" s="15" t="s">
        <v>57</v>
      </c>
      <c r="D46" s="31"/>
      <c r="E46" s="39"/>
      <c r="F46" s="40"/>
      <c r="G46" s="31"/>
    </row>
    <row r="47" spans="1:7" ht="20.25" customHeight="1" x14ac:dyDescent="0.25">
      <c r="A47" s="15">
        <v>3</v>
      </c>
      <c r="B47" s="17" t="s">
        <v>59</v>
      </c>
      <c r="C47" s="15" t="s">
        <v>23</v>
      </c>
      <c r="D47" s="31"/>
      <c r="E47" s="39"/>
      <c r="F47" s="40"/>
      <c r="G47" s="31"/>
    </row>
    <row r="48" spans="1:7" ht="29.4" customHeight="1" x14ac:dyDescent="0.25">
      <c r="A48" s="15">
        <v>4</v>
      </c>
      <c r="B48" s="17" t="s">
        <v>60</v>
      </c>
      <c r="C48" s="15" t="s">
        <v>61</v>
      </c>
      <c r="D48" s="31"/>
      <c r="E48" s="39"/>
      <c r="F48" s="40"/>
      <c r="G48" s="31"/>
    </row>
    <row r="49" spans="1:7" x14ac:dyDescent="0.25">
      <c r="A49" s="34" t="s">
        <v>62</v>
      </c>
      <c r="B49" s="34"/>
      <c r="C49" s="34"/>
      <c r="D49" s="31">
        <f>E49*F49*12</f>
        <v>66800.448000000004</v>
      </c>
      <c r="E49" s="39">
        <v>1.32</v>
      </c>
      <c r="F49" s="40">
        <f>F19</f>
        <v>4217.2</v>
      </c>
      <c r="G49" s="31">
        <f>D49</f>
        <v>66800.448000000004</v>
      </c>
    </row>
    <row r="50" spans="1:7" ht="60.6" customHeight="1" x14ac:dyDescent="0.25">
      <c r="A50" s="15">
        <v>1</v>
      </c>
      <c r="B50" s="17" t="s">
        <v>63</v>
      </c>
      <c r="C50" s="15" t="s">
        <v>57</v>
      </c>
      <c r="D50" s="31"/>
      <c r="E50" s="39"/>
      <c r="F50" s="40"/>
      <c r="G50" s="31"/>
    </row>
    <row r="51" spans="1:7" ht="47.25" customHeight="1" x14ac:dyDescent="0.25">
      <c r="A51" s="15">
        <v>2</v>
      </c>
      <c r="B51" s="17" t="s">
        <v>64</v>
      </c>
      <c r="C51" s="15" t="s">
        <v>23</v>
      </c>
      <c r="D51" s="31"/>
      <c r="E51" s="39"/>
      <c r="F51" s="40"/>
      <c r="G51" s="31"/>
    </row>
    <row r="52" spans="1:7" ht="56.25" customHeight="1" x14ac:dyDescent="0.25">
      <c r="A52" s="15">
        <v>3</v>
      </c>
      <c r="B52" s="17" t="s">
        <v>65</v>
      </c>
      <c r="C52" s="15" t="s">
        <v>57</v>
      </c>
      <c r="D52" s="31"/>
      <c r="E52" s="39"/>
      <c r="F52" s="40"/>
      <c r="G52" s="31"/>
    </row>
    <row r="53" spans="1:7" ht="21" customHeight="1" x14ac:dyDescent="0.25">
      <c r="A53" s="15">
        <v>4</v>
      </c>
      <c r="B53" s="17" t="s">
        <v>59</v>
      </c>
      <c r="C53" s="15" t="s">
        <v>23</v>
      </c>
      <c r="D53" s="31"/>
      <c r="E53" s="39"/>
      <c r="F53" s="40"/>
      <c r="G53" s="31"/>
    </row>
    <row r="54" spans="1:7" ht="32.4" customHeight="1" x14ac:dyDescent="0.25">
      <c r="A54" s="15">
        <v>5</v>
      </c>
      <c r="B54" s="17" t="s">
        <v>60</v>
      </c>
      <c r="C54" s="15" t="s">
        <v>57</v>
      </c>
      <c r="D54" s="31"/>
      <c r="E54" s="39"/>
      <c r="F54" s="40"/>
      <c r="G54" s="31"/>
    </row>
    <row r="55" spans="1:7" x14ac:dyDescent="0.25">
      <c r="A55" s="34" t="s">
        <v>66</v>
      </c>
      <c r="B55" s="34"/>
      <c r="C55" s="34"/>
      <c r="D55" s="31">
        <f>E55*F55*12</f>
        <v>75403.535999999993</v>
      </c>
      <c r="E55" s="39">
        <v>1.49</v>
      </c>
      <c r="F55" s="40">
        <f>F19</f>
        <v>4217.2</v>
      </c>
      <c r="G55" s="31">
        <f>D55</f>
        <v>75403.535999999993</v>
      </c>
    </row>
    <row r="56" spans="1:7" ht="43.2" customHeight="1" x14ac:dyDescent="0.25">
      <c r="A56" s="15">
        <v>1</v>
      </c>
      <c r="B56" s="17" t="s">
        <v>67</v>
      </c>
      <c r="C56" s="15" t="s">
        <v>57</v>
      </c>
      <c r="D56" s="31"/>
      <c r="E56" s="39"/>
      <c r="F56" s="40"/>
      <c r="G56" s="31"/>
    </row>
    <row r="57" spans="1:7" x14ac:dyDescent="0.25">
      <c r="A57" s="34" t="s">
        <v>68</v>
      </c>
      <c r="B57" s="34"/>
      <c r="C57" s="34"/>
      <c r="D57" s="31">
        <f>E57*F57*12</f>
        <v>163458.67199999999</v>
      </c>
      <c r="E57" s="39">
        <v>3.23</v>
      </c>
      <c r="F57" s="40">
        <f>F19</f>
        <v>4217.2</v>
      </c>
      <c r="G57" s="31">
        <f>D57</f>
        <v>163458.67199999999</v>
      </c>
    </row>
    <row r="58" spans="1:7" ht="40.200000000000003" customHeight="1" x14ac:dyDescent="0.25">
      <c r="A58" s="15">
        <v>1</v>
      </c>
      <c r="B58" s="17" t="s">
        <v>69</v>
      </c>
      <c r="C58" s="15" t="s">
        <v>23</v>
      </c>
      <c r="D58" s="31"/>
      <c r="E58" s="39"/>
      <c r="F58" s="40"/>
      <c r="G58" s="31"/>
    </row>
    <row r="59" spans="1:7" ht="25.5" customHeight="1" x14ac:dyDescent="0.25">
      <c r="A59" s="15">
        <v>2</v>
      </c>
      <c r="B59" s="17" t="s">
        <v>70</v>
      </c>
      <c r="C59" s="15" t="s">
        <v>57</v>
      </c>
      <c r="D59" s="31"/>
      <c r="E59" s="39"/>
      <c r="F59" s="40"/>
      <c r="G59" s="31"/>
    </row>
    <row r="60" spans="1:7" ht="43.8" customHeight="1" x14ac:dyDescent="0.25">
      <c r="A60" s="15">
        <v>3</v>
      </c>
      <c r="B60" s="17" t="s">
        <v>71</v>
      </c>
      <c r="C60" s="15" t="s">
        <v>57</v>
      </c>
      <c r="D60" s="31"/>
      <c r="E60" s="39"/>
      <c r="F60" s="40"/>
      <c r="G60" s="31"/>
    </row>
    <row r="61" spans="1:7" ht="18.600000000000001" customHeight="1" x14ac:dyDescent="0.25">
      <c r="A61" s="15">
        <v>4</v>
      </c>
      <c r="B61" s="17" t="s">
        <v>72</v>
      </c>
      <c r="C61" s="15" t="s">
        <v>23</v>
      </c>
      <c r="D61" s="31"/>
      <c r="E61" s="39"/>
      <c r="F61" s="40"/>
      <c r="G61" s="31"/>
    </row>
    <row r="62" spans="1:7" ht="41.4" customHeight="1" x14ac:dyDescent="0.25">
      <c r="A62" s="15">
        <v>5</v>
      </c>
      <c r="B62" s="17" t="s">
        <v>73</v>
      </c>
      <c r="C62" s="15" t="s">
        <v>57</v>
      </c>
      <c r="D62" s="31"/>
      <c r="E62" s="39"/>
      <c r="F62" s="40"/>
      <c r="G62" s="31"/>
    </row>
    <row r="63" spans="1:7" x14ac:dyDescent="0.25">
      <c r="A63" s="34" t="s">
        <v>74</v>
      </c>
      <c r="B63" s="34"/>
      <c r="C63" s="34"/>
      <c r="D63" s="31">
        <f>E63*F63*12</f>
        <v>83500.56</v>
      </c>
      <c r="E63" s="39">
        <v>1.65</v>
      </c>
      <c r="F63" s="40">
        <f>F19</f>
        <v>4217.2</v>
      </c>
      <c r="G63" s="31">
        <f>D63</f>
        <v>83500.56</v>
      </c>
    </row>
    <row r="64" spans="1:7" ht="71.25" customHeight="1" x14ac:dyDescent="0.25">
      <c r="A64" s="15">
        <v>1</v>
      </c>
      <c r="B64" s="17" t="s">
        <v>75</v>
      </c>
      <c r="C64" s="15" t="s">
        <v>23</v>
      </c>
      <c r="D64" s="31"/>
      <c r="E64" s="39"/>
      <c r="F64" s="40"/>
      <c r="G64" s="31"/>
    </row>
    <row r="65" spans="1:7" ht="71.400000000000006" customHeight="1" x14ac:dyDescent="0.25">
      <c r="A65" s="15">
        <v>2</v>
      </c>
      <c r="B65" s="17" t="s">
        <v>76</v>
      </c>
      <c r="C65" s="15" t="s">
        <v>57</v>
      </c>
      <c r="D65" s="31"/>
      <c r="E65" s="39"/>
      <c r="F65" s="40"/>
      <c r="G65" s="31"/>
    </row>
    <row r="66" spans="1:7" ht="41.25" customHeight="1" x14ac:dyDescent="0.25">
      <c r="A66" s="15">
        <v>3</v>
      </c>
      <c r="B66" s="17" t="s">
        <v>77</v>
      </c>
      <c r="C66" s="15" t="s">
        <v>57</v>
      </c>
      <c r="D66" s="31"/>
      <c r="E66" s="39"/>
      <c r="F66" s="40"/>
      <c r="G66" s="31"/>
    </row>
    <row r="67" spans="1:7" x14ac:dyDescent="0.25">
      <c r="A67" s="34" t="s">
        <v>78</v>
      </c>
      <c r="B67" s="34"/>
      <c r="C67" s="34"/>
      <c r="D67" s="34"/>
      <c r="E67" s="34"/>
      <c r="F67" s="16"/>
    </row>
    <row r="68" spans="1:7" ht="71.25" customHeight="1" x14ac:dyDescent="0.25">
      <c r="A68" s="15">
        <v>1</v>
      </c>
      <c r="B68" s="17" t="s">
        <v>79</v>
      </c>
      <c r="C68" s="15" t="s">
        <v>61</v>
      </c>
      <c r="D68" s="31">
        <f>E68*F68*12</f>
        <v>160422.288</v>
      </c>
      <c r="E68" s="39">
        <v>3.17</v>
      </c>
      <c r="F68" s="40">
        <f>F19</f>
        <v>4217.2</v>
      </c>
      <c r="G68" s="31">
        <f>D68</f>
        <v>160422.288</v>
      </c>
    </row>
    <row r="69" spans="1:7" ht="29.4" customHeight="1" x14ac:dyDescent="0.25">
      <c r="A69" s="15">
        <v>2</v>
      </c>
      <c r="B69" s="17" t="s">
        <v>80</v>
      </c>
      <c r="C69" s="15" t="s">
        <v>81</v>
      </c>
      <c r="D69" s="31"/>
      <c r="E69" s="39"/>
      <c r="F69" s="40"/>
      <c r="G69" s="31"/>
    </row>
    <row r="70" spans="1:7" ht="15" customHeight="1" x14ac:dyDescent="0.25">
      <c r="A70" s="34" t="s">
        <v>82</v>
      </c>
      <c r="B70" s="34"/>
      <c r="C70" s="34"/>
      <c r="D70" s="34"/>
      <c r="E70" s="34"/>
      <c r="F70" s="16"/>
    </row>
    <row r="71" spans="1:7" ht="78.75" customHeight="1" x14ac:dyDescent="0.25">
      <c r="A71" s="15">
        <v>1</v>
      </c>
      <c r="B71" s="17" t="s">
        <v>83</v>
      </c>
      <c r="C71" s="15" t="s">
        <v>84</v>
      </c>
      <c r="D71" s="31">
        <f>E71*F71*12</f>
        <v>220137.83999999997</v>
      </c>
      <c r="E71" s="39">
        <v>4.3499999999999996</v>
      </c>
      <c r="F71" s="40">
        <f>F19</f>
        <v>4217.2</v>
      </c>
      <c r="G71" s="31">
        <f>D71</f>
        <v>220137.83999999997</v>
      </c>
    </row>
    <row r="72" spans="1:7" ht="70.5" customHeight="1" x14ac:dyDescent="0.25">
      <c r="A72" s="15" t="s">
        <v>85</v>
      </c>
      <c r="B72" s="17" t="s">
        <v>86</v>
      </c>
      <c r="C72" s="15" t="s">
        <v>84</v>
      </c>
      <c r="D72" s="31"/>
      <c r="E72" s="39"/>
      <c r="F72" s="40"/>
      <c r="G72" s="31"/>
    </row>
    <row r="73" spans="1:7" ht="67.5" customHeight="1" x14ac:dyDescent="0.25">
      <c r="A73" s="41">
        <v>3</v>
      </c>
      <c r="B73" s="17" t="s">
        <v>87</v>
      </c>
      <c r="C73" s="41" t="s">
        <v>88</v>
      </c>
      <c r="D73" s="31"/>
      <c r="E73" s="39"/>
      <c r="F73" s="40"/>
      <c r="G73" s="31"/>
    </row>
    <row r="74" spans="1:7" ht="30.75" customHeight="1" x14ac:dyDescent="0.25">
      <c r="A74" s="41"/>
      <c r="B74" s="17" t="s">
        <v>89</v>
      </c>
      <c r="C74" s="41"/>
      <c r="D74" s="31"/>
      <c r="E74" s="39"/>
      <c r="F74" s="40"/>
      <c r="G74" s="31"/>
    </row>
    <row r="75" spans="1:7" ht="15" customHeight="1" x14ac:dyDescent="0.25">
      <c r="A75" s="41"/>
      <c r="B75" s="42" t="s">
        <v>90</v>
      </c>
      <c r="C75" s="41"/>
      <c r="D75" s="31"/>
      <c r="E75" s="39"/>
      <c r="F75" s="40"/>
      <c r="G75" s="31"/>
    </row>
    <row r="76" spans="1:7" ht="69.75" customHeight="1" x14ac:dyDescent="0.25">
      <c r="A76" s="41"/>
      <c r="B76" s="42"/>
      <c r="C76" s="41"/>
      <c r="D76" s="31"/>
      <c r="E76" s="39"/>
      <c r="F76" s="40"/>
      <c r="G76" s="31"/>
    </row>
    <row r="77" spans="1:7" ht="68.400000000000006" customHeight="1" x14ac:dyDescent="0.25">
      <c r="A77" s="41"/>
      <c r="B77" s="17" t="s">
        <v>91</v>
      </c>
      <c r="C77" s="41"/>
      <c r="D77" s="31"/>
      <c r="E77" s="39"/>
      <c r="F77" s="40"/>
      <c r="G77" s="31"/>
    </row>
    <row r="78" spans="1:7" ht="54.75" customHeight="1" x14ac:dyDescent="0.25">
      <c r="A78" s="41"/>
      <c r="B78" s="17" t="s">
        <v>92</v>
      </c>
      <c r="C78" s="41"/>
      <c r="D78" s="31"/>
      <c r="E78" s="39"/>
      <c r="F78" s="40"/>
      <c r="G78" s="31"/>
    </row>
    <row r="79" spans="1:7" ht="80.25" customHeight="1" x14ac:dyDescent="0.25">
      <c r="A79" s="15" t="s">
        <v>93</v>
      </c>
      <c r="B79" s="17" t="s">
        <v>94</v>
      </c>
      <c r="C79" s="25" t="s">
        <v>95</v>
      </c>
      <c r="D79" s="31"/>
      <c r="E79" s="39"/>
      <c r="F79" s="40"/>
      <c r="G79" s="31"/>
    </row>
    <row r="80" spans="1:7" ht="48" customHeight="1" x14ac:dyDescent="0.25">
      <c r="A80" s="15">
        <v>5</v>
      </c>
      <c r="B80" s="17" t="s">
        <v>96</v>
      </c>
      <c r="C80" s="15" t="s">
        <v>97</v>
      </c>
      <c r="D80" s="31"/>
      <c r="E80" s="39"/>
      <c r="F80" s="40"/>
      <c r="G80" s="31"/>
    </row>
    <row r="81" spans="1:7" ht="71.25" customHeight="1" x14ac:dyDescent="0.25">
      <c r="A81" s="15">
        <v>6</v>
      </c>
      <c r="B81" s="17" t="s">
        <v>98</v>
      </c>
      <c r="C81" s="15" t="s">
        <v>99</v>
      </c>
      <c r="D81" s="31"/>
      <c r="E81" s="39"/>
      <c r="F81" s="40"/>
      <c r="G81" s="31"/>
    </row>
    <row r="82" spans="1:7" ht="53.25" customHeight="1" x14ac:dyDescent="0.25">
      <c r="A82" s="15">
        <v>7</v>
      </c>
      <c r="B82" s="17" t="s">
        <v>100</v>
      </c>
      <c r="C82" s="15" t="s">
        <v>57</v>
      </c>
      <c r="D82" s="31"/>
      <c r="E82" s="39"/>
      <c r="F82" s="40"/>
      <c r="G82" s="31"/>
    </row>
    <row r="83" spans="1:7" ht="81" customHeight="1" x14ac:dyDescent="0.25">
      <c r="A83" s="15">
        <v>8</v>
      </c>
      <c r="B83" s="17" t="s">
        <v>101</v>
      </c>
      <c r="C83" s="15" t="s">
        <v>102</v>
      </c>
      <c r="D83" s="31"/>
      <c r="E83" s="39"/>
      <c r="F83" s="40"/>
      <c r="G83" s="31"/>
    </row>
    <row r="84" spans="1:7" ht="117.6" customHeight="1" x14ac:dyDescent="0.25">
      <c r="A84" s="15">
        <v>9</v>
      </c>
      <c r="B84" s="17" t="s">
        <v>103</v>
      </c>
      <c r="C84" s="15" t="s">
        <v>104</v>
      </c>
      <c r="D84" s="31"/>
      <c r="E84" s="39"/>
      <c r="F84" s="40"/>
      <c r="G84" s="31"/>
    </row>
    <row r="85" spans="1:7" ht="57" customHeight="1" x14ac:dyDescent="0.25">
      <c r="A85" s="15">
        <v>10</v>
      </c>
      <c r="B85" s="17" t="s">
        <v>105</v>
      </c>
      <c r="C85" s="15" t="s">
        <v>106</v>
      </c>
      <c r="D85" s="31"/>
      <c r="E85" s="39"/>
      <c r="F85" s="40"/>
      <c r="G85" s="31"/>
    </row>
    <row r="86" spans="1:7" ht="31.8" customHeight="1" x14ac:dyDescent="0.25">
      <c r="A86" s="15">
        <v>11</v>
      </c>
      <c r="B86" s="17" t="s">
        <v>107</v>
      </c>
      <c r="C86" s="15" t="s">
        <v>108</v>
      </c>
      <c r="D86" s="31"/>
      <c r="E86" s="39"/>
      <c r="F86" s="40"/>
      <c r="G86" s="31"/>
    </row>
    <row r="87" spans="1:7" ht="42" customHeight="1" x14ac:dyDescent="0.25">
      <c r="A87" s="15">
        <v>12</v>
      </c>
      <c r="B87" s="17" t="s">
        <v>109</v>
      </c>
      <c r="C87" s="15" t="s">
        <v>110</v>
      </c>
      <c r="D87" s="31"/>
      <c r="E87" s="39"/>
      <c r="F87" s="40"/>
      <c r="G87" s="31"/>
    </row>
    <row r="88" spans="1:7" ht="103.5" customHeight="1" x14ac:dyDescent="0.25">
      <c r="A88" s="15">
        <v>13</v>
      </c>
      <c r="B88" s="17" t="s">
        <v>111</v>
      </c>
      <c r="C88" s="15" t="s">
        <v>112</v>
      </c>
      <c r="D88" s="31"/>
      <c r="E88" s="39"/>
      <c r="F88" s="40"/>
      <c r="G88" s="31"/>
    </row>
    <row r="89" spans="1:7" ht="57" customHeight="1" x14ac:dyDescent="0.25">
      <c r="A89" s="15">
        <v>14</v>
      </c>
      <c r="B89" s="17" t="s">
        <v>113</v>
      </c>
      <c r="C89" s="15" t="s">
        <v>114</v>
      </c>
      <c r="D89" s="21">
        <f>E89*F89*12</f>
        <v>2024.2559999999999</v>
      </c>
      <c r="E89" s="22">
        <v>0.04</v>
      </c>
      <c r="F89" s="23">
        <f>F19</f>
        <v>4217.2</v>
      </c>
      <c r="G89" s="21">
        <f>D89</f>
        <v>2024.2559999999999</v>
      </c>
    </row>
    <row r="90" spans="1:7" x14ac:dyDescent="0.25">
      <c r="A90" s="34" t="s">
        <v>115</v>
      </c>
      <c r="B90" s="34"/>
      <c r="C90" s="34"/>
      <c r="D90" s="34"/>
      <c r="E90" s="34"/>
      <c r="F90" s="16"/>
    </row>
    <row r="91" spans="1:7" ht="31.2" customHeight="1" x14ac:dyDescent="0.25">
      <c r="A91" s="26">
        <v>1</v>
      </c>
      <c r="B91" s="17" t="s">
        <v>116</v>
      </c>
      <c r="C91" s="35" t="s">
        <v>117</v>
      </c>
      <c r="D91" s="32">
        <f>E91*F91*12</f>
        <v>202425.59999999998</v>
      </c>
      <c r="E91" s="37">
        <v>4</v>
      </c>
      <c r="F91" s="23">
        <f>F19</f>
        <v>4217.2</v>
      </c>
      <c r="G91" s="32">
        <f>D91</f>
        <v>202425.59999999998</v>
      </c>
    </row>
    <row r="92" spans="1:7" ht="16.2" customHeight="1" x14ac:dyDescent="0.25">
      <c r="A92" s="26">
        <v>2</v>
      </c>
      <c r="B92" s="17" t="s">
        <v>118</v>
      </c>
      <c r="C92" s="36"/>
      <c r="D92" s="33"/>
      <c r="E92" s="38"/>
      <c r="F92" s="23"/>
      <c r="G92" s="33"/>
    </row>
    <row r="93" spans="1:7" ht="20.399999999999999" hidden="1" customHeight="1" x14ac:dyDescent="0.25">
      <c r="A93" s="30" t="s">
        <v>119</v>
      </c>
      <c r="B93" s="30"/>
      <c r="C93" s="30"/>
      <c r="D93" s="27"/>
      <c r="E93" s="28">
        <f>E19+E24+E26+E29+E31+E44+E49+E55+E57+E63+E68+E71+E89+E91</f>
        <v>27.22</v>
      </c>
      <c r="F93" s="16"/>
    </row>
    <row r="94" spans="1:7" ht="20.399999999999999" customHeight="1" x14ac:dyDescent="0.25">
      <c r="A94" s="30" t="s">
        <v>120</v>
      </c>
      <c r="B94" s="30"/>
      <c r="C94" s="30"/>
      <c r="D94" s="27">
        <f>D19+D24+D26+D29+D31+D44+D49+D55+D57+D63+D68+D71+D89+D91</f>
        <v>1377506.2080000001</v>
      </c>
      <c r="E94" s="19"/>
      <c r="F94" s="29">
        <f>27.22*4217.2*12</f>
        <v>1377506.2079999999</v>
      </c>
      <c r="G94" s="27">
        <f>G19+G24+G26+G29+G31+G44+G49+G55+G57+G63+G68+G71+G89+G91</f>
        <v>1377506.2080000001</v>
      </c>
    </row>
    <row r="95" spans="1:7" x14ac:dyDescent="0.25">
      <c r="C95" s="1"/>
      <c r="E95" s="3"/>
      <c r="F95" s="16"/>
    </row>
  </sheetData>
  <mergeCells count="66">
    <mergeCell ref="A2:E2"/>
    <mergeCell ref="A3:E3"/>
    <mergeCell ref="A4:E4"/>
    <mergeCell ref="B6:C8"/>
    <mergeCell ref="A18:E18"/>
    <mergeCell ref="D19:D23"/>
    <mergeCell ref="E19:E23"/>
    <mergeCell ref="F19:F23"/>
    <mergeCell ref="A25:E25"/>
    <mergeCell ref="D26:D28"/>
    <mergeCell ref="E26:E28"/>
    <mergeCell ref="F26:F28"/>
    <mergeCell ref="A30:E30"/>
    <mergeCell ref="A31:C31"/>
    <mergeCell ref="D31:D43"/>
    <mergeCell ref="E31:E43"/>
    <mergeCell ref="F31:F43"/>
    <mergeCell ref="A37:C37"/>
    <mergeCell ref="A44:C44"/>
    <mergeCell ref="D44:D48"/>
    <mergeCell ref="E44:E48"/>
    <mergeCell ref="F44:F48"/>
    <mergeCell ref="A49:C49"/>
    <mergeCell ref="D49:D54"/>
    <mergeCell ref="E49:E54"/>
    <mergeCell ref="F49:F54"/>
    <mergeCell ref="A55:C55"/>
    <mergeCell ref="D55:D56"/>
    <mergeCell ref="E55:E56"/>
    <mergeCell ref="F55:F56"/>
    <mergeCell ref="A57:C57"/>
    <mergeCell ref="D57:D62"/>
    <mergeCell ref="E57:E62"/>
    <mergeCell ref="F57:F62"/>
    <mergeCell ref="A63:C63"/>
    <mergeCell ref="D63:D66"/>
    <mergeCell ref="E63:E66"/>
    <mergeCell ref="F63:F66"/>
    <mergeCell ref="A67:E67"/>
    <mergeCell ref="A93:C93"/>
    <mergeCell ref="D68:D69"/>
    <mergeCell ref="E68:E69"/>
    <mergeCell ref="F68:F69"/>
    <mergeCell ref="A70:E70"/>
    <mergeCell ref="D71:D88"/>
    <mergeCell ref="E71:E88"/>
    <mergeCell ref="F71:F88"/>
    <mergeCell ref="A73:A78"/>
    <mergeCell ref="C73:C78"/>
    <mergeCell ref="B75:B76"/>
    <mergeCell ref="A94:C94"/>
    <mergeCell ref="G19:G23"/>
    <mergeCell ref="G26:G28"/>
    <mergeCell ref="G31:G43"/>
    <mergeCell ref="G44:G48"/>
    <mergeCell ref="G49:G54"/>
    <mergeCell ref="G55:G56"/>
    <mergeCell ref="G57:G62"/>
    <mergeCell ref="G63:G66"/>
    <mergeCell ref="G68:G69"/>
    <mergeCell ref="G71:G88"/>
    <mergeCell ref="G91:G92"/>
    <mergeCell ref="A90:E90"/>
    <mergeCell ref="C91:C92"/>
    <mergeCell ref="D91:D92"/>
    <mergeCell ref="E91:E92"/>
  </mergeCells>
  <pageMargins left="0.7" right="0.7" top="0.75" bottom="0.75" header="0.3" footer="0.3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Производств 14 Б</vt:lpstr>
      <vt:lpstr>'Производств 14 Б'!Область_печати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2018-12-12T05:06:57Z</dcterms:created>
  <dcterms:modified xsi:type="dcterms:W3CDTF">2024-02-13T04:58:15Z</dcterms:modified>
</cp:coreProperties>
</file>