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Чехова 39 Б" sheetId="1" r:id="rId1"/>
  </sheets>
  <definedNames>
    <definedName name="_xlnm.Print_Area" localSheetId="0">'Чехова 39 Б'!$A$1:$G$104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4" i="1" l="1"/>
  <c r="G94" i="1" l="1"/>
  <c r="G92" i="1"/>
  <c r="G74" i="1"/>
  <c r="G71" i="1"/>
  <c r="G66" i="1"/>
  <c r="G60" i="1"/>
  <c r="G58" i="1"/>
  <c r="G52" i="1"/>
  <c r="G46" i="1"/>
  <c r="G32" i="1"/>
  <c r="G30" i="1"/>
  <c r="G27" i="1"/>
  <c r="G25" i="1"/>
  <c r="G20" i="1"/>
  <c r="G99" i="1" l="1"/>
  <c r="F99" i="1"/>
  <c r="F20" i="1"/>
  <c r="F58" i="1" s="1"/>
  <c r="D58" i="1" s="1"/>
  <c r="E98" i="1"/>
  <c r="F30" i="1" l="1"/>
  <c r="D30" i="1" s="1"/>
  <c r="F32" i="1"/>
  <c r="D32" i="1" s="1"/>
  <c r="F71" i="1"/>
  <c r="D71" i="1" s="1"/>
  <c r="F46" i="1"/>
  <c r="D46" i="1" s="1"/>
  <c r="F74" i="1"/>
  <c r="D74" i="1" s="1"/>
  <c r="F25" i="1"/>
  <c r="D25" i="1" s="1"/>
  <c r="F60" i="1"/>
  <c r="D60" i="1" s="1"/>
  <c r="F27" i="1"/>
  <c r="D27" i="1" s="1"/>
  <c r="F66" i="1"/>
  <c r="D66" i="1" s="1"/>
  <c r="F92" i="1"/>
  <c r="D92" i="1" s="1"/>
  <c r="F52" i="1"/>
  <c r="D52" i="1" s="1"/>
  <c r="F97" i="1"/>
  <c r="D94" i="1" s="1"/>
  <c r="D20" i="1"/>
  <c r="D99" i="1" l="1"/>
</calcChain>
</file>

<file path=xl/sharedStrings.xml><?xml version="1.0" encoding="utf-8"?>
<sst xmlns="http://schemas.openxmlformats.org/spreadsheetml/2006/main" count="165" uniqueCount="132">
  <si>
    <t>1 категория</t>
  </si>
  <si>
    <t>Год постройки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</si>
  <si>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</si>
  <si>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39 Б по ул. Чехова города Белогорск </t>
    </r>
  </si>
  <si>
    <t>2023-2025</t>
  </si>
  <si>
    <t>Общая площадь жилых помещений МКД,  кв.м.</t>
  </si>
  <si>
    <t>Площадь подвальных помещений, кв.м.</t>
  </si>
  <si>
    <t xml:space="preserve">Отчет о выполненных работах и оказанных услугах по содержанию общего имущества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</si>
  <si>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</si>
  <si>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 xml:space="preserve">Планируемый срок капитального ремонта в соответствии с региональной программой </t>
  </si>
  <si>
    <t>2038-2040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</si>
  <si>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</si>
  <si>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</si>
  <si>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</si>
  <si>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</si>
  <si>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</si>
  <si>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</si>
  <si>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</si>
  <si>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</si>
  <si>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</si>
  <si>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</si>
  <si>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</si>
  <si>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</si>
  <si>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</si>
  <si>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</si>
  <si>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</si>
  <si>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</si>
  <si>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</si>
  <si>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</si>
  <si>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</si>
  <si>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</si>
  <si>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</si>
  <si>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</si>
  <si>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</si>
  <si>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</si>
  <si>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</si>
  <si>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</si>
  <si>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</si>
  <si>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</si>
  <si>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</si>
  <si>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</si>
  <si>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</si>
  <si>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</si>
  <si>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</si>
  <si>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</si>
  <si>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</si>
  <si>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</si>
  <si>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</si>
  <si>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</si>
  <si>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</si>
  <si>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</si>
  <si>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</si>
  <si>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</si>
  <si>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</si>
  <si>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</si>
  <si>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</si>
  <si>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</si>
  <si>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</si>
  <si>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</si>
  <si>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</si>
  <si>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</si>
  <si>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</si>
  <si>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</si>
  <si>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</si>
  <si>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</si>
  <si>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</si>
  <si>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</si>
  <si>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</si>
  <si>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</si>
  <si>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</si>
  <si>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</si>
  <si>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</si>
  <si>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</si>
  <si>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</si>
  <si>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</si>
  <si>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</si>
  <si>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</si>
  <si>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</si>
  <si>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</si>
  <si>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</si>
  <si>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</si>
  <si>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</si>
  <si>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</si>
  <si>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</si>
  <si>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</si>
  <si>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</si>
  <si>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</si>
  <si>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</si>
  <si>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</si>
  <si>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</si>
  <si>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</si>
  <si>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</si>
  <si>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</si>
  <si>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</si>
  <si>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</si>
  <si>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</si>
  <si>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</si>
  <si>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</si>
  <si>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</si>
  <si>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</si>
  <si>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</si>
  <si>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</si>
  <si>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</si>
  <si>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</si>
  <si>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</si>
  <si>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</si>
  <si>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</si>
  <si>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</si>
  <si>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</si>
  <si>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</si>
  <si>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</si>
  <si>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</si>
  <si>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</si>
  <si>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</si>
  <si>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</si>
  <si>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кв. № 52 -15 кв.м.</t>
  </si>
  <si>
    <t>май-октябрь</t>
  </si>
  <si>
    <t>Замена кранов шаровых Д-50 мм- 16 шт. (ВДИС отопления-розлив)</t>
  </si>
  <si>
    <t>Замена кранов шаровых Д -80 мм- 12 шт. (ВДИС отопления-розлив)</t>
  </si>
  <si>
    <t>Установка урн 8 шт.</t>
  </si>
  <si>
    <t>Всего в месяц руб. за 1 кв.м.</t>
  </si>
  <si>
    <t>Всего руб. за 5022,5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</si>
  <si>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</si>
  <si>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</si>
  <si>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</si>
  <si>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Демонтаж, монтаж люстры -1 шт.(кв.23)</t>
  </si>
  <si>
    <t>Итого</t>
  </si>
  <si>
    <t>Утепление кровли минплитой Базалит-20 м2 (кв.23)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</si>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</sst>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1" applyFont="1" applyAlignment="1">
      <alignment horizontal="center"/>
    </xf>
    <xf numFmtId="0" fontId="3" fillId="0" borderId="0" xfId="1" applyFont="1" applyFill="1" applyAlignment="1">
      <alignment horizontal="left"/>
    </xf>
    <xf numFmtId="0" fontId="1" fillId="0" borderId="0" xfId="1" applyFont="1" applyFill="1"/>
    <xf numFmtId="1" fontId="1" fillId="0" borderId="0" xfId="1" applyNumberFormat="1" applyFont="1" applyFill="1" applyAlignment="1">
      <alignment horizontal="center" vertical="center"/>
    </xf>
    <xf numFmtId="4" fontId="3" fillId="0" borderId="0" xfId="1" applyNumberFormat="1" applyFont="1" applyFill="1" applyAlignment="1">
      <alignment horizontal="center" vertical="center"/>
    </xf>
    <xf numFmtId="4" fontId="1" fillId="0" borderId="0" xfId="1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3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/>
    <xf numFmtId="2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right"/>
    </xf>
    <xf numFmtId="2" fontId="1" fillId="0" borderId="0" xfId="1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Fill="1" applyAlignment="1">
      <alignment horizontal="center"/>
    </xf>
    <xf numFmtId="0" fontId="3" fillId="0" borderId="0" xfId="1" applyFont="1" applyFill="1" applyAlignment="1"/>
    <xf numFmtId="4" fontId="1" fillId="2" borderId="0" xfId="1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K104"/>
  <sheetViews>
    <sheetView tabSelected="1" view="pageBreakPreview" zoomScaleNormal="100" zoomScaleSheetLayoutView="100" workbookViewId="0">
      <selection activeCell="G12" sqref="G12"/>
    </sheetView>
  </sheetViews>
  <sheetFormatPr defaultRowHeight="13.2" x14ac:dyDescent="0.25"/>
  <cols>
    <col min="1" max="1" width="6" style="13" customWidth="1"/>
    <col min="2" max="2" width="44.33203125" style="14" customWidth="1"/>
    <col min="3" max="3" width="18" style="14" customWidth="1"/>
    <col min="4" max="4" width="13.109375" style="15" customWidth="1"/>
    <col min="5" max="5" width="8.88671875" style="15" hidden="1" customWidth="1"/>
    <col min="6" max="6" width="13.21875" style="14" hidden="1" customWidth="1"/>
    <col min="7" max="7" width="13.33203125" style="14" customWidth="1"/>
    <col min="8" max="16384" width="8.88671875" style="14"/>
  </cols>
  <sheetData>
    <row r="1" spans="1:11" x14ac:dyDescent="0.25">
      <c r="D1" s="15" t="s">
        <v>0</v>
      </c>
    </row>
    <row r="2" spans="1:11" s="16" customFormat="1" ht="14.4" customHeight="1" x14ac:dyDescent="0.25">
      <c r="A2" s="46" t="s">
        <v>7</v>
      </c>
      <c r="B2" s="46"/>
      <c r="C2" s="46"/>
      <c r="D2" s="46"/>
      <c r="E2" s="46"/>
      <c r="H2" s="17"/>
      <c r="I2" s="17"/>
      <c r="J2" s="17"/>
      <c r="K2" s="17"/>
    </row>
    <row r="3" spans="1:11" s="16" customFormat="1" ht="14.4" customHeight="1" x14ac:dyDescent="0.25">
      <c r="A3" s="19" t="s">
        <v>3</v>
      </c>
      <c r="B3" s="19"/>
      <c r="C3" s="2"/>
      <c r="D3" s="5"/>
      <c r="E3" s="5"/>
      <c r="H3" s="18"/>
      <c r="I3" s="18"/>
      <c r="J3" s="18"/>
      <c r="K3" s="18"/>
    </row>
    <row r="4" spans="1:11" s="16" customFormat="1" ht="14.4" customHeight="1" x14ac:dyDescent="0.25">
      <c r="A4" s="47" t="s">
        <v>8</v>
      </c>
      <c r="B4" s="47"/>
      <c r="C4" s="47"/>
      <c r="D4" s="47"/>
      <c r="E4" s="47"/>
    </row>
    <row r="5" spans="1:11" s="16" customFormat="1" x14ac:dyDescent="0.25">
      <c r="A5" s="1"/>
      <c r="B5" s="3"/>
      <c r="C5" s="3"/>
      <c r="D5" s="6"/>
      <c r="E5" s="6"/>
      <c r="H5" s="18"/>
      <c r="I5" s="18"/>
      <c r="J5" s="18"/>
      <c r="K5" s="18"/>
    </row>
    <row r="6" spans="1:11" s="16" customFormat="1" x14ac:dyDescent="0.25">
      <c r="A6" s="1"/>
      <c r="B6" s="3"/>
      <c r="C6" s="6" t="s">
        <v>1</v>
      </c>
      <c r="D6" s="4">
        <v>1984</v>
      </c>
      <c r="H6" s="3"/>
      <c r="I6" s="3"/>
      <c r="J6" s="11"/>
      <c r="K6" s="3"/>
    </row>
    <row r="7" spans="1:11" ht="15" customHeight="1" x14ac:dyDescent="0.25">
      <c r="B7" s="48" t="s">
        <v>9</v>
      </c>
      <c r="C7" s="48"/>
      <c r="D7" s="7" t="s">
        <v>4</v>
      </c>
      <c r="G7" s="21" t="s">
        <v>12</v>
      </c>
    </row>
    <row r="8" spans="1:11" ht="14.4" customHeight="1" x14ac:dyDescent="0.25">
      <c r="B8" s="48"/>
      <c r="C8" s="48"/>
      <c r="D8" s="7" t="s">
        <v>10</v>
      </c>
      <c r="G8" s="21" t="s">
        <v>13</v>
      </c>
    </row>
    <row r="9" spans="1:11" ht="27" customHeight="1" x14ac:dyDescent="0.25">
      <c r="B9" s="48"/>
      <c r="C9" s="48"/>
      <c r="D9" s="7" t="s">
        <v>11</v>
      </c>
      <c r="G9" s="22" t="s">
        <v>14</v>
      </c>
    </row>
    <row r="10" spans="1:11" s="16" customFormat="1" x14ac:dyDescent="0.25">
      <c r="B10" s="9"/>
      <c r="C10" s="11" t="s">
        <v>128</v>
      </c>
      <c r="D10" s="8">
        <v>5</v>
      </c>
      <c r="H10" s="3"/>
      <c r="I10" s="3"/>
      <c r="J10" s="11"/>
      <c r="K10" s="3"/>
    </row>
    <row r="11" spans="1:11" s="16" customFormat="1" x14ac:dyDescent="0.25">
      <c r="B11" s="9"/>
      <c r="C11" s="11" t="s">
        <v>129</v>
      </c>
      <c r="D11" s="8">
        <v>8</v>
      </c>
      <c r="H11" s="3"/>
      <c r="I11" s="3"/>
      <c r="J11" s="11"/>
      <c r="K11" s="3"/>
    </row>
    <row r="12" spans="1:11" s="16" customFormat="1" x14ac:dyDescent="0.25">
      <c r="B12" s="9"/>
      <c r="C12" s="11" t="s">
        <v>130</v>
      </c>
      <c r="D12" s="8">
        <v>98</v>
      </c>
      <c r="H12" s="3"/>
      <c r="I12" s="3"/>
      <c r="J12" s="11"/>
      <c r="K12" s="3"/>
    </row>
    <row r="13" spans="1:11" s="16" customFormat="1" x14ac:dyDescent="0.25">
      <c r="B13" s="9"/>
      <c r="C13" s="11" t="s">
        <v>5</v>
      </c>
      <c r="D13" s="20">
        <v>5022.5</v>
      </c>
      <c r="H13" s="3"/>
      <c r="I13" s="3"/>
      <c r="J13" s="11"/>
      <c r="K13" s="3"/>
    </row>
    <row r="14" spans="1:11" s="16" customFormat="1" x14ac:dyDescent="0.25">
      <c r="B14" s="10"/>
      <c r="C14" s="12" t="s">
        <v>2</v>
      </c>
      <c r="D14" s="6">
        <v>583.9</v>
      </c>
    </row>
    <row r="15" spans="1:11" s="16" customFormat="1" x14ac:dyDescent="0.25">
      <c r="B15" s="10"/>
      <c r="C15" s="12" t="s">
        <v>6</v>
      </c>
      <c r="D15" s="6">
        <v>1161</v>
      </c>
    </row>
    <row r="16" spans="1:11" s="16" customFormat="1" x14ac:dyDescent="0.25">
      <c r="B16" s="10"/>
      <c r="C16" s="12" t="s">
        <v>131</v>
      </c>
      <c r="D16" s="8">
        <v>21418</v>
      </c>
    </row>
    <row r="18" spans="1:7" ht="55.2" customHeight="1" x14ac:dyDescent="0.25">
      <c r="A18" s="23" t="s">
        <v>15</v>
      </c>
      <c r="B18" s="23" t="s">
        <v>16</v>
      </c>
      <c r="C18" s="23" t="s">
        <v>17</v>
      </c>
      <c r="D18" s="23" t="s">
        <v>122</v>
      </c>
      <c r="E18" s="25" t="s">
        <v>18</v>
      </c>
      <c r="F18" s="26"/>
      <c r="G18" s="23" t="s">
        <v>123</v>
      </c>
    </row>
    <row r="19" spans="1:7" x14ac:dyDescent="0.25">
      <c r="A19" s="49" t="s">
        <v>19</v>
      </c>
      <c r="B19" s="49"/>
      <c r="C19" s="49"/>
      <c r="D19" s="49"/>
      <c r="E19" s="49"/>
      <c r="F19" s="26"/>
    </row>
    <row r="20" spans="1:7" ht="93" customHeight="1" x14ac:dyDescent="0.25">
      <c r="A20" s="23">
        <v>1</v>
      </c>
      <c r="B20" s="27" t="s">
        <v>20</v>
      </c>
      <c r="C20" s="23" t="s">
        <v>21</v>
      </c>
      <c r="D20" s="50">
        <f>E20*F20*12</f>
        <v>59667.299999999996</v>
      </c>
      <c r="E20" s="51">
        <v>0.99</v>
      </c>
      <c r="F20" s="52">
        <f>D13</f>
        <v>5022.5</v>
      </c>
      <c r="G20" s="50">
        <f>D20</f>
        <v>59667.299999999996</v>
      </c>
    </row>
    <row r="21" spans="1:7" ht="42.75" customHeight="1" x14ac:dyDescent="0.25">
      <c r="A21" s="23">
        <v>2</v>
      </c>
      <c r="B21" s="27" t="s">
        <v>22</v>
      </c>
      <c r="C21" s="23" t="s">
        <v>23</v>
      </c>
      <c r="D21" s="50"/>
      <c r="E21" s="51"/>
      <c r="F21" s="52"/>
      <c r="G21" s="50"/>
    </row>
    <row r="22" spans="1:7" ht="30.75" customHeight="1" x14ac:dyDescent="0.25">
      <c r="A22" s="23">
        <v>3</v>
      </c>
      <c r="B22" s="27" t="s">
        <v>24</v>
      </c>
      <c r="C22" s="23" t="s">
        <v>25</v>
      </c>
      <c r="D22" s="50"/>
      <c r="E22" s="51"/>
      <c r="F22" s="52"/>
      <c r="G22" s="50"/>
    </row>
    <row r="23" spans="1:7" ht="40.5" customHeight="1" x14ac:dyDescent="0.25">
      <c r="A23" s="23">
        <v>4</v>
      </c>
      <c r="B23" s="27" t="s">
        <v>26</v>
      </c>
      <c r="C23" s="23" t="s">
        <v>23</v>
      </c>
      <c r="D23" s="50"/>
      <c r="E23" s="51"/>
      <c r="F23" s="52"/>
      <c r="G23" s="50"/>
    </row>
    <row r="24" spans="1:7" ht="55.5" customHeight="1" x14ac:dyDescent="0.25">
      <c r="A24" s="23">
        <v>5</v>
      </c>
      <c r="B24" s="27" t="s">
        <v>27</v>
      </c>
      <c r="C24" s="23" t="s">
        <v>23</v>
      </c>
      <c r="D24" s="50"/>
      <c r="E24" s="51"/>
      <c r="F24" s="52"/>
      <c r="G24" s="50"/>
    </row>
    <row r="25" spans="1:7" ht="32.25" customHeight="1" x14ac:dyDescent="0.25">
      <c r="A25" s="23">
        <v>6</v>
      </c>
      <c r="B25" s="27" t="s">
        <v>28</v>
      </c>
      <c r="C25" s="23"/>
      <c r="D25" s="28">
        <f>E25*F25*12</f>
        <v>7835.1</v>
      </c>
      <c r="E25" s="29">
        <v>0.13</v>
      </c>
      <c r="F25" s="30">
        <f>F20</f>
        <v>5022.5</v>
      </c>
      <c r="G25" s="28">
        <f>D25</f>
        <v>7835.1</v>
      </c>
    </row>
    <row r="26" spans="1:7" x14ac:dyDescent="0.25">
      <c r="A26" s="49" t="s">
        <v>29</v>
      </c>
      <c r="B26" s="49"/>
      <c r="C26" s="49"/>
      <c r="D26" s="49"/>
      <c r="E26" s="49"/>
      <c r="F26" s="26"/>
    </row>
    <row r="27" spans="1:7" ht="27.6" customHeight="1" x14ac:dyDescent="0.25">
      <c r="A27" s="23">
        <v>1</v>
      </c>
      <c r="B27" s="27" t="s">
        <v>30</v>
      </c>
      <c r="C27" s="23" t="s">
        <v>31</v>
      </c>
      <c r="D27" s="50">
        <f>E27*F27*12</f>
        <v>83172.599999999991</v>
      </c>
      <c r="E27" s="51">
        <v>1.38</v>
      </c>
      <c r="F27" s="52">
        <f>F20</f>
        <v>5022.5</v>
      </c>
      <c r="G27" s="50">
        <f>D27</f>
        <v>83172.599999999991</v>
      </c>
    </row>
    <row r="28" spans="1:7" ht="27.6" customHeight="1" x14ac:dyDescent="0.25">
      <c r="A28" s="23">
        <v>2</v>
      </c>
      <c r="B28" s="27" t="s">
        <v>32</v>
      </c>
      <c r="C28" s="23" t="s">
        <v>33</v>
      </c>
      <c r="D28" s="50"/>
      <c r="E28" s="51"/>
      <c r="F28" s="52"/>
      <c r="G28" s="50"/>
    </row>
    <row r="29" spans="1:7" ht="81" customHeight="1" x14ac:dyDescent="0.25">
      <c r="A29" s="23">
        <v>3</v>
      </c>
      <c r="B29" s="27" t="s">
        <v>34</v>
      </c>
      <c r="C29" s="23" t="s">
        <v>33</v>
      </c>
      <c r="D29" s="50"/>
      <c r="E29" s="51"/>
      <c r="F29" s="52"/>
      <c r="G29" s="50"/>
    </row>
    <row r="30" spans="1:7" ht="31.2" customHeight="1" x14ac:dyDescent="0.25">
      <c r="A30" s="23">
        <v>4</v>
      </c>
      <c r="B30" s="27" t="s">
        <v>35</v>
      </c>
      <c r="C30" s="23" t="s">
        <v>23</v>
      </c>
      <c r="D30" s="24">
        <f>E30*F30*12</f>
        <v>16272.900000000001</v>
      </c>
      <c r="E30" s="25">
        <v>0.27</v>
      </c>
      <c r="F30" s="31">
        <f>F20</f>
        <v>5022.5</v>
      </c>
      <c r="G30" s="24">
        <f>D30</f>
        <v>16272.900000000001</v>
      </c>
    </row>
    <row r="31" spans="1:7" x14ac:dyDescent="0.25">
      <c r="A31" s="49" t="s">
        <v>36</v>
      </c>
      <c r="B31" s="49"/>
      <c r="C31" s="49"/>
      <c r="D31" s="49"/>
      <c r="E31" s="49"/>
      <c r="F31" s="26"/>
    </row>
    <row r="32" spans="1:7" x14ac:dyDescent="0.25">
      <c r="A32" s="53" t="s">
        <v>37</v>
      </c>
      <c r="B32" s="53"/>
      <c r="C32" s="53"/>
      <c r="D32" s="50">
        <f>E32*F32*12</f>
        <v>247107</v>
      </c>
      <c r="E32" s="51">
        <v>4.0999999999999996</v>
      </c>
      <c r="F32" s="52">
        <f>F20</f>
        <v>5022.5</v>
      </c>
      <c r="G32" s="50">
        <f>D32</f>
        <v>247107</v>
      </c>
    </row>
    <row r="33" spans="1:7" ht="25.5" customHeight="1" x14ac:dyDescent="0.25">
      <c r="A33" s="23">
        <v>1</v>
      </c>
      <c r="B33" s="27" t="s">
        <v>38</v>
      </c>
      <c r="C33" s="23" t="s">
        <v>39</v>
      </c>
      <c r="D33" s="50"/>
      <c r="E33" s="51"/>
      <c r="F33" s="52"/>
      <c r="G33" s="50"/>
    </row>
    <row r="34" spans="1:7" ht="59.4" customHeight="1" x14ac:dyDescent="0.25">
      <c r="A34" s="23">
        <v>2</v>
      </c>
      <c r="B34" s="27" t="s">
        <v>40</v>
      </c>
      <c r="C34" s="23" t="s">
        <v>41</v>
      </c>
      <c r="D34" s="50"/>
      <c r="E34" s="51"/>
      <c r="F34" s="52"/>
      <c r="G34" s="50"/>
    </row>
    <row r="35" spans="1:7" ht="19.8" customHeight="1" x14ac:dyDescent="0.25">
      <c r="A35" s="23">
        <v>3</v>
      </c>
      <c r="B35" s="27" t="s">
        <v>42</v>
      </c>
      <c r="C35" s="23" t="s">
        <v>43</v>
      </c>
      <c r="D35" s="50"/>
      <c r="E35" s="51"/>
      <c r="F35" s="52"/>
      <c r="G35" s="50"/>
    </row>
    <row r="36" spans="1:7" ht="29.4" customHeight="1" x14ac:dyDescent="0.25">
      <c r="A36" s="23">
        <v>4</v>
      </c>
      <c r="B36" s="27" t="s">
        <v>44</v>
      </c>
      <c r="C36" s="23" t="s">
        <v>45</v>
      </c>
      <c r="D36" s="50"/>
      <c r="E36" s="51"/>
      <c r="F36" s="52"/>
      <c r="G36" s="50"/>
    </row>
    <row r="37" spans="1:7" ht="18.600000000000001" customHeight="1" x14ac:dyDescent="0.25">
      <c r="A37" s="23">
        <v>5</v>
      </c>
      <c r="B37" s="27" t="s">
        <v>46</v>
      </c>
      <c r="C37" s="23" t="s">
        <v>47</v>
      </c>
      <c r="D37" s="50"/>
      <c r="E37" s="51"/>
      <c r="F37" s="52"/>
      <c r="G37" s="50"/>
    </row>
    <row r="38" spans="1:7" x14ac:dyDescent="0.25">
      <c r="A38" s="53" t="s">
        <v>48</v>
      </c>
      <c r="B38" s="53"/>
      <c r="C38" s="53"/>
      <c r="D38" s="50"/>
      <c r="E38" s="51"/>
      <c r="F38" s="52"/>
      <c r="G38" s="50"/>
    </row>
    <row r="39" spans="1:7" ht="31.2" customHeight="1" x14ac:dyDescent="0.25">
      <c r="A39" s="23">
        <v>6</v>
      </c>
      <c r="B39" s="27" t="s">
        <v>49</v>
      </c>
      <c r="C39" s="23" t="s">
        <v>25</v>
      </c>
      <c r="D39" s="50"/>
      <c r="E39" s="51"/>
      <c r="F39" s="52"/>
      <c r="G39" s="50"/>
    </row>
    <row r="40" spans="1:7" ht="42.6" customHeight="1" x14ac:dyDescent="0.25">
      <c r="A40" s="23">
        <v>7</v>
      </c>
      <c r="B40" s="27" t="s">
        <v>50</v>
      </c>
      <c r="C40" s="23" t="s">
        <v>25</v>
      </c>
      <c r="D40" s="50"/>
      <c r="E40" s="51"/>
      <c r="F40" s="52"/>
      <c r="G40" s="50"/>
    </row>
    <row r="41" spans="1:7" ht="42" customHeight="1" x14ac:dyDescent="0.25">
      <c r="A41" s="23">
        <v>8</v>
      </c>
      <c r="B41" s="27" t="s">
        <v>51</v>
      </c>
      <c r="C41" s="23" t="s">
        <v>39</v>
      </c>
      <c r="D41" s="50"/>
      <c r="E41" s="51"/>
      <c r="F41" s="52"/>
      <c r="G41" s="50"/>
    </row>
    <row r="42" spans="1:7" ht="19.8" customHeight="1" x14ac:dyDescent="0.25">
      <c r="A42" s="23">
        <v>9</v>
      </c>
      <c r="B42" s="27" t="s">
        <v>52</v>
      </c>
      <c r="C42" s="23" t="s">
        <v>39</v>
      </c>
      <c r="D42" s="50"/>
      <c r="E42" s="51"/>
      <c r="F42" s="52"/>
      <c r="G42" s="50"/>
    </row>
    <row r="43" spans="1:7" ht="36.75" customHeight="1" x14ac:dyDescent="0.25">
      <c r="A43" s="23">
        <v>10</v>
      </c>
      <c r="B43" s="27" t="s">
        <v>40</v>
      </c>
      <c r="C43" s="23" t="s">
        <v>53</v>
      </c>
      <c r="D43" s="50"/>
      <c r="E43" s="51"/>
      <c r="F43" s="52"/>
      <c r="G43" s="50"/>
    </row>
    <row r="44" spans="1:7" ht="21.75" customHeight="1" x14ac:dyDescent="0.25">
      <c r="A44" s="23">
        <v>11</v>
      </c>
      <c r="B44" s="27" t="s">
        <v>54</v>
      </c>
      <c r="C44" s="23" t="s">
        <v>39</v>
      </c>
      <c r="D44" s="50"/>
      <c r="E44" s="51"/>
      <c r="F44" s="52"/>
      <c r="G44" s="50"/>
    </row>
    <row r="45" spans="1:7" x14ac:dyDescent="0.25">
      <c r="A45" s="49" t="s">
        <v>55</v>
      </c>
      <c r="B45" s="49"/>
      <c r="C45" s="49"/>
      <c r="D45" s="49"/>
      <c r="E45" s="49"/>
      <c r="F45" s="26"/>
    </row>
    <row r="46" spans="1:7" x14ac:dyDescent="0.25">
      <c r="A46" s="53" t="s">
        <v>56</v>
      </c>
      <c r="B46" s="53"/>
      <c r="C46" s="53"/>
      <c r="D46" s="50">
        <f>E46*F46*12</f>
        <v>66297</v>
      </c>
      <c r="E46" s="51">
        <v>1.1000000000000001</v>
      </c>
      <c r="F46" s="52">
        <f>F20</f>
        <v>5022.5</v>
      </c>
      <c r="G46" s="50">
        <f>D46</f>
        <v>66297</v>
      </c>
    </row>
    <row r="47" spans="1:7" ht="98.25" customHeight="1" x14ac:dyDescent="0.25">
      <c r="A47" s="23">
        <v>1</v>
      </c>
      <c r="B47" s="27" t="s">
        <v>57</v>
      </c>
      <c r="C47" s="23" t="s">
        <v>58</v>
      </c>
      <c r="D47" s="50"/>
      <c r="E47" s="51"/>
      <c r="F47" s="52"/>
      <c r="G47" s="50"/>
    </row>
    <row r="48" spans="1:7" ht="45.6" customHeight="1" x14ac:dyDescent="0.25">
      <c r="A48" s="23">
        <v>2</v>
      </c>
      <c r="B48" s="27" t="s">
        <v>59</v>
      </c>
      <c r="C48" s="23" t="s">
        <v>58</v>
      </c>
      <c r="D48" s="50"/>
      <c r="E48" s="51"/>
      <c r="F48" s="52"/>
      <c r="G48" s="50"/>
    </row>
    <row r="49" spans="1:7" ht="60.75" customHeight="1" x14ac:dyDescent="0.25">
      <c r="A49" s="23">
        <v>3</v>
      </c>
      <c r="B49" s="27" t="s">
        <v>60</v>
      </c>
      <c r="C49" s="23" t="s">
        <v>58</v>
      </c>
      <c r="D49" s="50"/>
      <c r="E49" s="51"/>
      <c r="F49" s="52"/>
      <c r="G49" s="50"/>
    </row>
    <row r="50" spans="1:7" ht="20.399999999999999" customHeight="1" x14ac:dyDescent="0.25">
      <c r="A50" s="23">
        <v>4</v>
      </c>
      <c r="B50" s="27" t="s">
        <v>61</v>
      </c>
      <c r="C50" s="23" t="s">
        <v>23</v>
      </c>
      <c r="D50" s="50"/>
      <c r="E50" s="51"/>
      <c r="F50" s="52"/>
      <c r="G50" s="50"/>
    </row>
    <row r="51" spans="1:7" ht="31.2" customHeight="1" x14ac:dyDescent="0.25">
      <c r="A51" s="23">
        <v>5</v>
      </c>
      <c r="B51" s="27" t="s">
        <v>62</v>
      </c>
      <c r="C51" s="23" t="s">
        <v>63</v>
      </c>
      <c r="D51" s="50"/>
      <c r="E51" s="51"/>
      <c r="F51" s="52"/>
      <c r="G51" s="50"/>
    </row>
    <row r="52" spans="1:7" x14ac:dyDescent="0.25">
      <c r="A52" s="53" t="s">
        <v>64</v>
      </c>
      <c r="B52" s="53"/>
      <c r="C52" s="53"/>
      <c r="D52" s="50">
        <f>E52*F52*12</f>
        <v>79556.400000000009</v>
      </c>
      <c r="E52" s="51">
        <v>1.32</v>
      </c>
      <c r="F52" s="52">
        <f>F20</f>
        <v>5022.5</v>
      </c>
      <c r="G52" s="50">
        <f>D52</f>
        <v>79556.400000000009</v>
      </c>
    </row>
    <row r="53" spans="1:7" ht="59.4" customHeight="1" x14ac:dyDescent="0.25">
      <c r="A53" s="23">
        <v>1</v>
      </c>
      <c r="B53" s="27" t="s">
        <v>65</v>
      </c>
      <c r="C53" s="23" t="s">
        <v>58</v>
      </c>
      <c r="D53" s="50"/>
      <c r="E53" s="51"/>
      <c r="F53" s="52"/>
      <c r="G53" s="50"/>
    </row>
    <row r="54" spans="1:7" ht="47.25" customHeight="1" x14ac:dyDescent="0.25">
      <c r="A54" s="23">
        <v>2</v>
      </c>
      <c r="B54" s="27" t="s">
        <v>66</v>
      </c>
      <c r="C54" s="23" t="s">
        <v>23</v>
      </c>
      <c r="D54" s="50"/>
      <c r="E54" s="51"/>
      <c r="F54" s="52"/>
      <c r="G54" s="50"/>
    </row>
    <row r="55" spans="1:7" ht="56.25" customHeight="1" x14ac:dyDescent="0.25">
      <c r="A55" s="23">
        <v>3</v>
      </c>
      <c r="B55" s="27" t="s">
        <v>67</v>
      </c>
      <c r="C55" s="23" t="s">
        <v>58</v>
      </c>
      <c r="D55" s="50"/>
      <c r="E55" s="51"/>
      <c r="F55" s="52"/>
      <c r="G55" s="50"/>
    </row>
    <row r="56" spans="1:7" ht="24" customHeight="1" x14ac:dyDescent="0.25">
      <c r="A56" s="23">
        <v>4</v>
      </c>
      <c r="B56" s="27" t="s">
        <v>61</v>
      </c>
      <c r="C56" s="23" t="s">
        <v>23</v>
      </c>
      <c r="D56" s="50"/>
      <c r="E56" s="51"/>
      <c r="F56" s="52"/>
      <c r="G56" s="50"/>
    </row>
    <row r="57" spans="1:7" ht="33" customHeight="1" x14ac:dyDescent="0.25">
      <c r="A57" s="23">
        <v>5</v>
      </c>
      <c r="B57" s="27" t="s">
        <v>62</v>
      </c>
      <c r="C57" s="23" t="s">
        <v>58</v>
      </c>
      <c r="D57" s="50"/>
      <c r="E57" s="51"/>
      <c r="F57" s="52"/>
      <c r="G57" s="50"/>
    </row>
    <row r="58" spans="1:7" x14ac:dyDescent="0.25">
      <c r="A58" s="53" t="s">
        <v>68</v>
      </c>
      <c r="B58" s="53"/>
      <c r="C58" s="53"/>
      <c r="D58" s="50">
        <f>E58*F58*12</f>
        <v>89802.299999999988</v>
      </c>
      <c r="E58" s="51">
        <v>1.49</v>
      </c>
      <c r="F58" s="52">
        <f>F20</f>
        <v>5022.5</v>
      </c>
      <c r="G58" s="50">
        <f>D58</f>
        <v>89802.299999999988</v>
      </c>
    </row>
    <row r="59" spans="1:7" ht="42" customHeight="1" x14ac:dyDescent="0.25">
      <c r="A59" s="23">
        <v>1</v>
      </c>
      <c r="B59" s="27" t="s">
        <v>69</v>
      </c>
      <c r="C59" s="23" t="s">
        <v>58</v>
      </c>
      <c r="D59" s="50"/>
      <c r="E59" s="51"/>
      <c r="F59" s="52"/>
      <c r="G59" s="50"/>
    </row>
    <row r="60" spans="1:7" x14ac:dyDescent="0.25">
      <c r="A60" s="53" t="s">
        <v>70</v>
      </c>
      <c r="B60" s="53"/>
      <c r="C60" s="53"/>
      <c r="D60" s="50">
        <f>E60*F60*12</f>
        <v>194672.09999999998</v>
      </c>
      <c r="E60" s="51">
        <v>3.23</v>
      </c>
      <c r="F60" s="52">
        <f>F20</f>
        <v>5022.5</v>
      </c>
      <c r="G60" s="50">
        <f>D60</f>
        <v>194672.09999999998</v>
      </c>
    </row>
    <row r="61" spans="1:7" ht="42.6" customHeight="1" x14ac:dyDescent="0.25">
      <c r="A61" s="23">
        <v>1</v>
      </c>
      <c r="B61" s="27" t="s">
        <v>71</v>
      </c>
      <c r="C61" s="23" t="s">
        <v>23</v>
      </c>
      <c r="D61" s="50"/>
      <c r="E61" s="51"/>
      <c r="F61" s="52"/>
      <c r="G61" s="50"/>
    </row>
    <row r="62" spans="1:7" ht="32.4" customHeight="1" x14ac:dyDescent="0.25">
      <c r="A62" s="23">
        <v>2</v>
      </c>
      <c r="B62" s="27" t="s">
        <v>72</v>
      </c>
      <c r="C62" s="23" t="s">
        <v>58</v>
      </c>
      <c r="D62" s="50"/>
      <c r="E62" s="51"/>
      <c r="F62" s="52"/>
      <c r="G62" s="50"/>
    </row>
    <row r="63" spans="1:7" ht="21" customHeight="1" x14ac:dyDescent="0.25">
      <c r="A63" s="23">
        <v>3</v>
      </c>
      <c r="B63" s="27" t="s">
        <v>73</v>
      </c>
      <c r="C63" s="23" t="s">
        <v>23</v>
      </c>
      <c r="D63" s="50"/>
      <c r="E63" s="51"/>
      <c r="F63" s="52"/>
      <c r="G63" s="50"/>
    </row>
    <row r="64" spans="1:7" ht="46.2" customHeight="1" x14ac:dyDescent="0.25">
      <c r="A64" s="23">
        <v>4</v>
      </c>
      <c r="B64" s="27" t="s">
        <v>66</v>
      </c>
      <c r="C64" s="23" t="s">
        <v>23</v>
      </c>
      <c r="D64" s="50"/>
      <c r="E64" s="51"/>
      <c r="F64" s="52"/>
      <c r="G64" s="50"/>
    </row>
    <row r="65" spans="1:7" ht="45.6" customHeight="1" x14ac:dyDescent="0.25">
      <c r="A65" s="23">
        <v>5</v>
      </c>
      <c r="B65" s="27" t="s">
        <v>74</v>
      </c>
      <c r="C65" s="23" t="s">
        <v>58</v>
      </c>
      <c r="D65" s="50"/>
      <c r="E65" s="51"/>
      <c r="F65" s="52"/>
      <c r="G65" s="50"/>
    </row>
    <row r="66" spans="1:7" x14ac:dyDescent="0.25">
      <c r="A66" s="53" t="s">
        <v>75</v>
      </c>
      <c r="B66" s="53"/>
      <c r="C66" s="53"/>
      <c r="D66" s="50">
        <f>E66*F66*12</f>
        <v>99445.5</v>
      </c>
      <c r="E66" s="51">
        <v>1.65</v>
      </c>
      <c r="F66" s="52">
        <f>F20</f>
        <v>5022.5</v>
      </c>
      <c r="G66" s="50">
        <f>D66</f>
        <v>99445.5</v>
      </c>
    </row>
    <row r="67" spans="1:7" ht="71.25" customHeight="1" x14ac:dyDescent="0.25">
      <c r="A67" s="23">
        <v>1</v>
      </c>
      <c r="B67" s="27" t="s">
        <v>76</v>
      </c>
      <c r="C67" s="23" t="s">
        <v>23</v>
      </c>
      <c r="D67" s="50"/>
      <c r="E67" s="51"/>
      <c r="F67" s="52"/>
      <c r="G67" s="50"/>
    </row>
    <row r="68" spans="1:7" ht="69" customHeight="1" x14ac:dyDescent="0.25">
      <c r="A68" s="23">
        <v>2</v>
      </c>
      <c r="B68" s="27" t="s">
        <v>77</v>
      </c>
      <c r="C68" s="23" t="s">
        <v>58</v>
      </c>
      <c r="D68" s="50"/>
      <c r="E68" s="51"/>
      <c r="F68" s="52"/>
      <c r="G68" s="50"/>
    </row>
    <row r="69" spans="1:7" ht="41.25" customHeight="1" x14ac:dyDescent="0.25">
      <c r="A69" s="23">
        <v>3</v>
      </c>
      <c r="B69" s="27" t="s">
        <v>78</v>
      </c>
      <c r="C69" s="23" t="s">
        <v>58</v>
      </c>
      <c r="D69" s="50"/>
      <c r="E69" s="51"/>
      <c r="F69" s="52"/>
      <c r="G69" s="50"/>
    </row>
    <row r="70" spans="1:7" x14ac:dyDescent="0.25">
      <c r="A70" s="53" t="s">
        <v>79</v>
      </c>
      <c r="B70" s="53"/>
      <c r="C70" s="53"/>
      <c r="D70" s="53"/>
      <c r="E70" s="53"/>
      <c r="F70" s="26"/>
    </row>
    <row r="71" spans="1:7" ht="71.25" customHeight="1" x14ac:dyDescent="0.25">
      <c r="A71" s="23">
        <v>1</v>
      </c>
      <c r="B71" s="27" t="s">
        <v>80</v>
      </c>
      <c r="C71" s="23" t="s">
        <v>63</v>
      </c>
      <c r="D71" s="50">
        <f>E71*F71*12</f>
        <v>191055.9</v>
      </c>
      <c r="E71" s="51">
        <v>3.17</v>
      </c>
      <c r="F71" s="52">
        <f>F20</f>
        <v>5022.5</v>
      </c>
      <c r="G71" s="50">
        <f>D71</f>
        <v>191055.9</v>
      </c>
    </row>
    <row r="72" spans="1:7" ht="34.5" customHeight="1" x14ac:dyDescent="0.25">
      <c r="A72" s="23">
        <v>2</v>
      </c>
      <c r="B72" s="27" t="s">
        <v>81</v>
      </c>
      <c r="C72" s="23" t="s">
        <v>82</v>
      </c>
      <c r="D72" s="50"/>
      <c r="E72" s="51"/>
      <c r="F72" s="52"/>
      <c r="G72" s="50"/>
    </row>
    <row r="73" spans="1:7" ht="15" customHeight="1" x14ac:dyDescent="0.25">
      <c r="A73" s="53" t="s">
        <v>83</v>
      </c>
      <c r="B73" s="53"/>
      <c r="C73" s="53"/>
      <c r="D73" s="53"/>
      <c r="E73" s="53"/>
      <c r="F73" s="26"/>
    </row>
    <row r="74" spans="1:7" ht="78.75" customHeight="1" x14ac:dyDescent="0.25">
      <c r="A74" s="23">
        <v>1</v>
      </c>
      <c r="B74" s="27" t="s">
        <v>84</v>
      </c>
      <c r="C74" s="32" t="s">
        <v>85</v>
      </c>
      <c r="D74" s="50">
        <f>E74*F74*12</f>
        <v>262174.5</v>
      </c>
      <c r="E74" s="51">
        <v>4.3499999999999996</v>
      </c>
      <c r="F74" s="52">
        <f>F20</f>
        <v>5022.5</v>
      </c>
      <c r="G74" s="50">
        <f>D74</f>
        <v>262174.5</v>
      </c>
    </row>
    <row r="75" spans="1:7" ht="70.5" customHeight="1" x14ac:dyDescent="0.25">
      <c r="A75" s="23">
        <v>2</v>
      </c>
      <c r="B75" s="27" t="s">
        <v>86</v>
      </c>
      <c r="C75" s="32" t="s">
        <v>85</v>
      </c>
      <c r="D75" s="50"/>
      <c r="E75" s="51"/>
      <c r="F75" s="52"/>
      <c r="G75" s="50"/>
    </row>
    <row r="76" spans="1:7" ht="67.5" customHeight="1" x14ac:dyDescent="0.25">
      <c r="A76" s="55">
        <v>3</v>
      </c>
      <c r="B76" s="27" t="s">
        <v>87</v>
      </c>
      <c r="C76" s="55" t="s">
        <v>88</v>
      </c>
      <c r="D76" s="50"/>
      <c r="E76" s="51"/>
      <c r="F76" s="52"/>
      <c r="G76" s="50"/>
    </row>
    <row r="77" spans="1:7" ht="30.75" customHeight="1" x14ac:dyDescent="0.25">
      <c r="A77" s="55"/>
      <c r="B77" s="27" t="s">
        <v>89</v>
      </c>
      <c r="C77" s="55"/>
      <c r="D77" s="50"/>
      <c r="E77" s="51"/>
      <c r="F77" s="52"/>
      <c r="G77" s="50"/>
    </row>
    <row r="78" spans="1:7" ht="15" customHeight="1" x14ac:dyDescent="0.25">
      <c r="A78" s="55"/>
      <c r="B78" s="56" t="s">
        <v>90</v>
      </c>
      <c r="C78" s="55"/>
      <c r="D78" s="50"/>
      <c r="E78" s="51"/>
      <c r="F78" s="52"/>
      <c r="G78" s="50"/>
    </row>
    <row r="79" spans="1:7" ht="69.75" customHeight="1" x14ac:dyDescent="0.25">
      <c r="A79" s="55"/>
      <c r="B79" s="56"/>
      <c r="C79" s="55"/>
      <c r="D79" s="50"/>
      <c r="E79" s="51"/>
      <c r="F79" s="52"/>
      <c r="G79" s="50"/>
    </row>
    <row r="80" spans="1:7" ht="76.5" customHeight="1" x14ac:dyDescent="0.25">
      <c r="A80" s="55"/>
      <c r="B80" s="27" t="s">
        <v>91</v>
      </c>
      <c r="C80" s="55"/>
      <c r="D80" s="50"/>
      <c r="E80" s="51"/>
      <c r="F80" s="52"/>
      <c r="G80" s="50"/>
    </row>
    <row r="81" spans="1:7" ht="54.75" customHeight="1" x14ac:dyDescent="0.25">
      <c r="A81" s="55"/>
      <c r="B81" s="27" t="s">
        <v>92</v>
      </c>
      <c r="C81" s="55"/>
      <c r="D81" s="50"/>
      <c r="E81" s="51"/>
      <c r="F81" s="52"/>
      <c r="G81" s="50"/>
    </row>
    <row r="82" spans="1:7" ht="80.25" customHeight="1" x14ac:dyDescent="0.25">
      <c r="A82" s="23">
        <v>4</v>
      </c>
      <c r="B82" s="27" t="s">
        <v>93</v>
      </c>
      <c r="C82" s="32" t="s">
        <v>94</v>
      </c>
      <c r="D82" s="50"/>
      <c r="E82" s="51"/>
      <c r="F82" s="52"/>
      <c r="G82" s="50"/>
    </row>
    <row r="83" spans="1:7" ht="43.8" customHeight="1" x14ac:dyDescent="0.25">
      <c r="A83" s="23">
        <v>5</v>
      </c>
      <c r="B83" s="27" t="s">
        <v>95</v>
      </c>
      <c r="C83" s="23" t="s">
        <v>96</v>
      </c>
      <c r="D83" s="50"/>
      <c r="E83" s="51"/>
      <c r="F83" s="52"/>
      <c r="G83" s="50"/>
    </row>
    <row r="84" spans="1:7" ht="71.25" customHeight="1" x14ac:dyDescent="0.25">
      <c r="A84" s="23">
        <v>6</v>
      </c>
      <c r="B84" s="27" t="s">
        <v>97</v>
      </c>
      <c r="C84" s="23" t="s">
        <v>98</v>
      </c>
      <c r="D84" s="50"/>
      <c r="E84" s="51"/>
      <c r="F84" s="52"/>
      <c r="G84" s="50"/>
    </row>
    <row r="85" spans="1:7" ht="53.25" customHeight="1" x14ac:dyDescent="0.25">
      <c r="A85" s="23">
        <v>7</v>
      </c>
      <c r="B85" s="27" t="s">
        <v>99</v>
      </c>
      <c r="C85" s="23" t="s">
        <v>58</v>
      </c>
      <c r="D85" s="50"/>
      <c r="E85" s="51"/>
      <c r="F85" s="52"/>
      <c r="G85" s="50"/>
    </row>
    <row r="86" spans="1:7" ht="81" customHeight="1" x14ac:dyDescent="0.25">
      <c r="A86" s="23">
        <v>8</v>
      </c>
      <c r="B86" s="27" t="s">
        <v>100</v>
      </c>
      <c r="C86" s="23" t="s">
        <v>101</v>
      </c>
      <c r="D86" s="50"/>
      <c r="E86" s="51"/>
      <c r="F86" s="52"/>
      <c r="G86" s="50"/>
    </row>
    <row r="87" spans="1:7" ht="106.2" customHeight="1" x14ac:dyDescent="0.25">
      <c r="A87" s="23">
        <v>9</v>
      </c>
      <c r="B87" s="27" t="s">
        <v>102</v>
      </c>
      <c r="C87" s="23" t="s">
        <v>103</v>
      </c>
      <c r="D87" s="50"/>
      <c r="E87" s="51"/>
      <c r="F87" s="52"/>
      <c r="G87" s="50"/>
    </row>
    <row r="88" spans="1:7" ht="57" customHeight="1" x14ac:dyDescent="0.25">
      <c r="A88" s="23">
        <v>10</v>
      </c>
      <c r="B88" s="27" t="s">
        <v>104</v>
      </c>
      <c r="C88" s="23" t="s">
        <v>105</v>
      </c>
      <c r="D88" s="50"/>
      <c r="E88" s="51"/>
      <c r="F88" s="52"/>
      <c r="G88" s="50"/>
    </row>
    <row r="89" spans="1:7" ht="31.8" customHeight="1" x14ac:dyDescent="0.25">
      <c r="A89" s="23">
        <v>11</v>
      </c>
      <c r="B89" s="27" t="s">
        <v>106</v>
      </c>
      <c r="C89" s="23" t="s">
        <v>107</v>
      </c>
      <c r="D89" s="50"/>
      <c r="E89" s="51"/>
      <c r="F89" s="52"/>
      <c r="G89" s="50"/>
    </row>
    <row r="90" spans="1:7" ht="42" customHeight="1" x14ac:dyDescent="0.25">
      <c r="A90" s="23">
        <v>12</v>
      </c>
      <c r="B90" s="27" t="s">
        <v>108</v>
      </c>
      <c r="C90" s="23" t="s">
        <v>109</v>
      </c>
      <c r="D90" s="50"/>
      <c r="E90" s="51"/>
      <c r="F90" s="52"/>
      <c r="G90" s="50"/>
    </row>
    <row r="91" spans="1:7" ht="103.5" customHeight="1" x14ac:dyDescent="0.25">
      <c r="A91" s="23">
        <v>13</v>
      </c>
      <c r="B91" s="27" t="s">
        <v>110</v>
      </c>
      <c r="C91" s="23" t="s">
        <v>111</v>
      </c>
      <c r="D91" s="50"/>
      <c r="E91" s="51"/>
      <c r="F91" s="52"/>
      <c r="G91" s="50"/>
    </row>
    <row r="92" spans="1:7" ht="57.6" customHeight="1" x14ac:dyDescent="0.25">
      <c r="A92" s="23">
        <v>14</v>
      </c>
      <c r="B92" s="27" t="s">
        <v>112</v>
      </c>
      <c r="C92" s="23" t="s">
        <v>113</v>
      </c>
      <c r="D92" s="24">
        <f>E92*F92*12</f>
        <v>2410.8000000000002</v>
      </c>
      <c r="E92" s="25">
        <v>0.04</v>
      </c>
      <c r="F92" s="31">
        <f>F20</f>
        <v>5022.5</v>
      </c>
      <c r="G92" s="24">
        <f>D92</f>
        <v>2410.8000000000002</v>
      </c>
    </row>
    <row r="93" spans="1:7" x14ac:dyDescent="0.25">
      <c r="A93" s="53" t="s">
        <v>114</v>
      </c>
      <c r="B93" s="53"/>
      <c r="C93" s="53"/>
      <c r="D93" s="53"/>
      <c r="E93" s="53"/>
      <c r="F93" s="26"/>
    </row>
    <row r="94" spans="1:7" ht="14.4" customHeight="1" x14ac:dyDescent="0.25">
      <c r="A94" s="32">
        <v>1</v>
      </c>
      <c r="B94" s="33" t="s">
        <v>115</v>
      </c>
      <c r="C94" s="60" t="s">
        <v>116</v>
      </c>
      <c r="D94" s="57">
        <f>E94*F97*12</f>
        <v>241080</v>
      </c>
      <c r="E94" s="63">
        <v>4</v>
      </c>
      <c r="F94" s="26"/>
      <c r="G94" s="57">
        <f>D94</f>
        <v>241080</v>
      </c>
    </row>
    <row r="95" spans="1:7" ht="26.4" x14ac:dyDescent="0.25">
      <c r="A95" s="32">
        <v>2</v>
      </c>
      <c r="B95" s="33" t="s">
        <v>117</v>
      </c>
      <c r="C95" s="61"/>
      <c r="D95" s="58"/>
      <c r="E95" s="64"/>
      <c r="F95" s="26"/>
      <c r="G95" s="58"/>
    </row>
    <row r="96" spans="1:7" ht="26.4" x14ac:dyDescent="0.25">
      <c r="A96" s="32">
        <v>3</v>
      </c>
      <c r="B96" s="33" t="s">
        <v>118</v>
      </c>
      <c r="C96" s="61"/>
      <c r="D96" s="58"/>
      <c r="E96" s="64"/>
      <c r="F96" s="26"/>
      <c r="G96" s="58"/>
    </row>
    <row r="97" spans="1:7" ht="16.8" customHeight="1" x14ac:dyDescent="0.25">
      <c r="A97" s="23">
        <v>4</v>
      </c>
      <c r="B97" s="33" t="s">
        <v>119</v>
      </c>
      <c r="C97" s="62"/>
      <c r="D97" s="59"/>
      <c r="E97" s="65"/>
      <c r="F97" s="34">
        <f>F20</f>
        <v>5022.5</v>
      </c>
      <c r="G97" s="59"/>
    </row>
    <row r="98" spans="1:7" ht="20.399999999999999" hidden="1" customHeight="1" x14ac:dyDescent="0.25">
      <c r="A98" s="54" t="s">
        <v>120</v>
      </c>
      <c r="B98" s="54"/>
      <c r="C98" s="54"/>
      <c r="D98" s="35"/>
      <c r="E98" s="36">
        <f>E20+E25+E27+E30+E32+E46+E52+E58+E60+E66+E71+E74+E92+E94</f>
        <v>27.22</v>
      </c>
      <c r="F98" s="26"/>
    </row>
    <row r="99" spans="1:7" ht="20.399999999999999" customHeight="1" x14ac:dyDescent="0.25">
      <c r="A99" s="54" t="s">
        <v>121</v>
      </c>
      <c r="B99" s="54"/>
      <c r="C99" s="54"/>
      <c r="D99" s="35">
        <f>D20+D25+D27+D30+D32+D46+D52+D58+D60+D66+D71+D74+D92+D94</f>
        <v>1640549.4000000001</v>
      </c>
      <c r="E99" s="29"/>
      <c r="F99" s="37">
        <f>27.22*5022.5*12</f>
        <v>1640549.4</v>
      </c>
      <c r="G99" s="35">
        <f>G20+G25+G27+G30+G32+G46+G52+G58+G60+G66+G71+G74+G92+G94</f>
        <v>1640549.4000000001</v>
      </c>
    </row>
    <row r="101" spans="1:7" x14ac:dyDescent="0.25">
      <c r="A101" s="45" t="s">
        <v>124</v>
      </c>
      <c r="B101" s="45"/>
      <c r="C101" s="45"/>
      <c r="D101" s="45"/>
      <c r="E101" s="45"/>
      <c r="F101" s="45"/>
      <c r="G101" s="45"/>
    </row>
    <row r="102" spans="1:7" x14ac:dyDescent="0.25">
      <c r="A102" s="38">
        <v>1</v>
      </c>
      <c r="B102" s="39" t="s">
        <v>125</v>
      </c>
      <c r="C102" s="39"/>
      <c r="D102" s="40"/>
      <c r="E102" s="40"/>
      <c r="F102" s="39"/>
      <c r="G102" s="41">
        <v>1500</v>
      </c>
    </row>
    <row r="103" spans="1:7" x14ac:dyDescent="0.25">
      <c r="A103" s="38">
        <v>2</v>
      </c>
      <c r="B103" s="39" t="s">
        <v>127</v>
      </c>
      <c r="C103" s="39"/>
      <c r="D103" s="40"/>
      <c r="E103" s="40"/>
      <c r="F103" s="39"/>
      <c r="G103" s="44">
        <f>1500*20</f>
        <v>30000</v>
      </c>
    </row>
    <row r="104" spans="1:7" x14ac:dyDescent="0.25">
      <c r="C104" s="42" t="s">
        <v>126</v>
      </c>
      <c r="G104" s="43">
        <f>SUM(G102:G103)</f>
        <v>31500</v>
      </c>
    </row>
  </sheetData>
  <mergeCells count="67">
    <mergeCell ref="A99:C99"/>
    <mergeCell ref="G20:G24"/>
    <mergeCell ref="G27:G29"/>
    <mergeCell ref="G32:G44"/>
    <mergeCell ref="G46:G51"/>
    <mergeCell ref="G52:G57"/>
    <mergeCell ref="G58:G59"/>
    <mergeCell ref="G60:G65"/>
    <mergeCell ref="G66:G69"/>
    <mergeCell ref="G71:G72"/>
    <mergeCell ref="G74:G91"/>
    <mergeCell ref="G94:G97"/>
    <mergeCell ref="A93:E93"/>
    <mergeCell ref="C94:C97"/>
    <mergeCell ref="D94:D97"/>
    <mergeCell ref="E94:E97"/>
    <mergeCell ref="A98:C98"/>
    <mergeCell ref="D74:D91"/>
    <mergeCell ref="E74:E91"/>
    <mergeCell ref="F74:F91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F32:F44"/>
    <mergeCell ref="A38:C38"/>
    <mergeCell ref="A45:E45"/>
    <mergeCell ref="A46:C46"/>
    <mergeCell ref="D46:D51"/>
    <mergeCell ref="E46:E51"/>
    <mergeCell ref="F46:F51"/>
    <mergeCell ref="A101:G101"/>
    <mergeCell ref="A2:E2"/>
    <mergeCell ref="A4:E4"/>
    <mergeCell ref="B7:C9"/>
    <mergeCell ref="A19:E19"/>
    <mergeCell ref="D20:D24"/>
    <mergeCell ref="E20:E24"/>
    <mergeCell ref="F20:F24"/>
    <mergeCell ref="A26:E26"/>
    <mergeCell ref="D27:D29"/>
    <mergeCell ref="E27:E29"/>
    <mergeCell ref="F27:F29"/>
    <mergeCell ref="A31:E31"/>
    <mergeCell ref="A32:C32"/>
    <mergeCell ref="D32:D44"/>
    <mergeCell ref="E32:E4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Б</vt:lpstr>
      <vt:lpstr>'Чехова 39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2018-12-12T05:07:21Z</dcterms:created>
  <dcterms:modified xsi:type="dcterms:W3CDTF">2024-02-13T05:05:42Z</dcterms:modified>
</cp:coreProperties>
</file>