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1.ДРАГУНОВА\4.ОТЧЕТЫ по перечням\за 2023 отчеты\УК Концепт-1 за  2023 отчеты по перечням\"/>
    </mc:Choice>
  </mc:AlternateContent>
  <bookViews>
    <workbookView xWindow="0" yWindow="0" windowWidth="23040" windowHeight="9192"/>
  </bookViews>
  <sheets>
    <sheet name="Южная 10" sheetId="1" r:id="rId1"/>
  </sheets>
  <definedNames>
    <definedName name="_xlnm.Print_Area" localSheetId="0">'Южная 10'!$A$1:$G$85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84" i="1" l="1"/>
  <c r="G82" i="1"/>
  <c r="G66" i="1"/>
  <c r="G63" i="1"/>
  <c r="G58" i="1"/>
  <c r="G52" i="1"/>
  <c r="G50" i="1"/>
  <c r="G45" i="1"/>
  <c r="G31" i="1"/>
  <c r="G29" i="1"/>
  <c r="G26" i="1"/>
  <c r="G24" i="1"/>
  <c r="G19" i="1"/>
  <c r="G85" i="1" l="1"/>
  <c r="F85" i="1" l="1"/>
  <c r="F84" i="1"/>
  <c r="D84" i="1" s="1"/>
  <c r="F82" i="1"/>
  <c r="D82" i="1" s="1"/>
  <c r="F66" i="1"/>
  <c r="D66" i="1" s="1"/>
  <c r="F63" i="1"/>
  <c r="D63" i="1" s="1"/>
  <c r="F58" i="1"/>
  <c r="D58" i="1" s="1"/>
  <c r="F52" i="1"/>
  <c r="D52" i="1"/>
  <c r="F50" i="1"/>
  <c r="D50" i="1"/>
  <c r="F45" i="1"/>
  <c r="D45" i="1"/>
  <c r="F30" i="1"/>
  <c r="D31" i="1" s="1"/>
  <c r="F29" i="1"/>
  <c r="D29" i="1"/>
  <c r="F26" i="1"/>
  <c r="D26" i="1" s="1"/>
  <c r="F24" i="1"/>
  <c r="D24" i="1"/>
  <c r="D19" i="1"/>
  <c r="D85" i="1" l="1"/>
</calcChain>
</file>

<file path=xl/sharedStrings.xml><?xml version="1.0" encoding="utf-8"?>
<sst xmlns="http://schemas.openxmlformats.org/spreadsheetml/2006/main" count="145" uniqueCount="122">
  <si>
    <t>2 категория</t>
  </si>
  <si>
    <t xml:space="preserve">Отчет о выполненных работах и оказанных услугах по содержанию общего имущества </t>
  </si>
  <si>
    <t>Год постройки</t>
  </si>
  <si>
    <t>нет</t>
  </si>
  <si>
    <t xml:space="preserve">многоквартирного дома № 10 по ул Южная  города Белогорска </t>
  </si>
  <si>
    <t>Площадь лестничных клеток, тамбуров, кв.м.</t>
  </si>
  <si>
    <t>Площадь подвальных помещений, кв.м.</t>
  </si>
  <si>
    <t>Общая площадь жилых помещений МКД , кв.м.</t>
  </si>
  <si>
    <t>за период с 01 декабря по 31 декабря 2023 года</t>
  </si>
  <si>
    <t>Планируемый срок капитального ремонта в соответствии с региональной программой</t>
  </si>
  <si>
    <t xml:space="preserve">2020-2022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</si>
  <si>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2029-2031</t>
  </si>
  <si>
    <t>крыша</t>
  </si>
  <si>
    <t>2041-2043</t>
  </si>
  <si>
    <t>фасад, подвал, фундамент</t>
  </si>
  <si>
    <t>ВДИС сантех.</t>
  </si>
  <si>
    <t>№ п/п</t>
  </si>
  <si>
    <t>Наименование работ, услуг</t>
  </si>
  <si>
    <t>Периодичность (график, срок) выполнения</t>
  </si>
  <si>
    <t>Стоимость работ, услуг в расчете на 1 кв.м. общей площади помещений в месяц, руб.</t>
  </si>
  <si>
    <t>Содержание и обслуживание конструктивных элементов дома</t>
  </si>
  <si>
    <t xml:space="preserve">Осмотр всех конструктивных элементов: кровель, вентиляционных каналов, фундаментов, отмосток, цоколей, проверка состояния продухов, подвала, конструкций стен и фасадов, лестниц (раздел I Минимального перечня услуг и работ, утвержденного постановлением Правительства РФ от 03.04.2013 № 290). </t>
  </si>
  <si>
    <t>2 раза в год</t>
  </si>
  <si>
    <t>Проверка и при необходимости очистка кровли и водоотводящих устройств от мусора, грязи и наледи, препятствующих стоку дождевых и талых вод</t>
  </si>
  <si>
    <t>1 раз в год</t>
  </si>
  <si>
    <t xml:space="preserve">Проверка и при необходимости очистка кровли от скопления снега </t>
  </si>
  <si>
    <t xml:space="preserve">Контроль состояния и восстановление или замена отдельных элементов крылец и зонтов над входами в здание и в подвалы </t>
  </si>
  <si>
    <t xml:space="preserve">Контроль состояния и восстановления плотности притворов входных дверей, самозакрывающихся устройств (доводчики, пружины), ограничителей хода двери (остановы) </t>
  </si>
  <si>
    <t>Расходы на приобретение краски, извести для проведения субботника</t>
  </si>
  <si>
    <t>Уборка и санитарная очистка помещений общего пользования</t>
  </si>
  <si>
    <t>Сухая уборка (подметание) лестничных маршей, лестничных площадок, тамбуров</t>
  </si>
  <si>
    <t>1 раз в неделю</t>
  </si>
  <si>
    <t>Влажная уборка лестничных маршей, лестничных площадок, тамбуров</t>
  </si>
  <si>
    <t xml:space="preserve">1 раз в месяц </t>
  </si>
  <si>
    <t>Влажная протирка подоконников, оконных решеток, перил лестниц, шкафов для электросчетчиков слаботочных устройств, почтовых ящиков, дверных коробок, полотен дверей, доводчиков, дверных ручек в помещениях относящихся к общему имуществу дома</t>
  </si>
  <si>
    <t>Проведение дезинсекции и дератизации помещений, входящих в состав общего имущества дома, дезинфекция септиков</t>
  </si>
  <si>
    <t>Санитарное содержание придомовой территории</t>
  </si>
  <si>
    <t>Содержание в теплый период: (ручным способом)</t>
  </si>
  <si>
    <t>Подметание и уборка придомовой территории</t>
  </si>
  <si>
    <t>5 раз в неделю</t>
  </si>
  <si>
    <t>Очистка от мусора урн, установленных возле подъездов</t>
  </si>
  <si>
    <t>1 раз в 2 дня –очистка от мусора, 1 раз в месяц - промывка</t>
  </si>
  <si>
    <t>Выкашивание газонов</t>
  </si>
  <si>
    <t>2 раза в сезон</t>
  </si>
  <si>
    <t>Уборка крыльца и площадки перед входом в подъезд (очистка металлической решетки и приямка)</t>
  </si>
  <si>
    <t>3 раза в неделю</t>
  </si>
  <si>
    <t>Завоз и замена песка в десткой песочнице</t>
  </si>
  <si>
    <t>1 раз в летний период</t>
  </si>
  <si>
    <t>Содержание в холодный период года: (ручным способом)</t>
  </si>
  <si>
    <t xml:space="preserve">Очистка крышек люков колодцев и пожарных гидрантов от снега и льда толщиной слоя свыше 5 см </t>
  </si>
  <si>
    <t>по мере образования</t>
  </si>
  <si>
    <t xml:space="preserve">Сдвигание свежевыпавшего снега и очистка придомовой территории от снега и льда при наличии колейности свыше 5 см </t>
  </si>
  <si>
    <t>Очистка придомовой территории от снега наносного происхождения (или подметание такой территории, свободной от снежного покрова)</t>
  </si>
  <si>
    <t>Очистка придомовой территории от наледи и льда</t>
  </si>
  <si>
    <t>1 раз в 2 дня – очистка от мусора</t>
  </si>
  <si>
    <t>Уборка крыльца и площадки перед входом в подъезд</t>
  </si>
  <si>
    <t>Внутридомовое инженерное оборудование</t>
  </si>
  <si>
    <t>Содержание системы холодного водоснабжения</t>
  </si>
  <si>
    <t>Проверка исправности, работоспособности, регулировка и техническое обслуживание насосов, запорной арматуры, контрольно-измерительных приборов, автоматических регуляторов и устройств, расширительных баков и элементов, скрытых от постоянного наблюдения (разводящих трубопроводов и оборудования)</t>
  </si>
  <si>
    <t>по мере необходимости</t>
  </si>
  <si>
    <t xml:space="preserve">Восстановление работоспособности (ремонт, замена) оборудования, водоразборных приборов (смесителей, кранов и т.п.), относящихся к общему имуществу в многоквартирном доме </t>
  </si>
  <si>
    <t>Промывка инженерных сетей водоснабжения</t>
  </si>
  <si>
    <t>Промывка участков водопровода после выполнения ремонтно-восстановительных работ на водопроводе</t>
  </si>
  <si>
    <t>Содержание системы водоотведения</t>
  </si>
  <si>
    <t>Контроль состояния и незамедлительное восстановление герметичности участков трубопроводов и соединительных элементов в случае их разгерметизации</t>
  </si>
  <si>
    <t>по мере необходимости и (немедленно)</t>
  </si>
  <si>
    <t>Содержание системы отопления</t>
  </si>
  <si>
    <t>Испытание на прочность и плотность (гидравлические испытания) узлов ввода и систем отопления, промывка и регулирование систем отопления</t>
  </si>
  <si>
    <t>Удаление воздуха из системы отопления</t>
  </si>
  <si>
    <t xml:space="preserve">Промывка инженерных сетей теплоснабжения </t>
  </si>
  <si>
    <t>Контроль состояния и замена неисправных контрольно-измерительных приборов (манометров, термометров и т.п.)</t>
  </si>
  <si>
    <t>Восстановление работоспособности (ремонт, замена) оборудования и отопительных приборов, относящихся к общему имуществу в многоквартирном доме</t>
  </si>
  <si>
    <t>Электроснабжение</t>
  </si>
  <si>
    <t>Проверка заземления оболочки электрокабеля, оборудования (насосы, щитовые вентиляторы и др.), замеры сопротивления изоляции проводов, трубопроводов и восстановление цепей заземления по результатам проверки</t>
  </si>
  <si>
    <t>Техническое обслуживание и ремонт силовых и осветительных установок, тепловых пунктов, элементов молниезащиты и внутридомовых электросетей, очистка клемм и соединений в групповых щитках и распределительных шкафах, наладка электрооборудования</t>
  </si>
  <si>
    <t>Организация накопления отходов I - IV классов опасности ( отработанных ртутьсодержащих ламп и др.)</t>
  </si>
  <si>
    <t>Аварийно-диспетчерская служба</t>
  </si>
  <si>
    <t>Отключение стояков на отдельных участках трубопроводов, слив отключенных участков систем центрального отопления и горячего водоснабжения и обратное наполнение их с пуском системы после устранения неисправности</t>
  </si>
  <si>
    <t xml:space="preserve">по мере необходимости </t>
  </si>
  <si>
    <t>Содержание круглосуточной оперативно-диспетчерской службы</t>
  </si>
  <si>
    <t>круглосуточно</t>
  </si>
  <si>
    <t>Прочие услуги</t>
  </si>
  <si>
    <t>Сбор, ведение и хранение информации (документов) об общем имуществе собственников помещений в многоквартирном доме</t>
  </si>
  <si>
    <t>в течение срока действия Договора с последующей передачей документов</t>
  </si>
  <si>
    <t>Сбор, ведение и хранение информации о собственниках помещений  в электронном виде и/или на бумажных носителях</t>
  </si>
  <si>
    <t xml:space="preserve">Организация выполнения утвержденного плана (перечня) работ и услуг по содержанию и ремонту общего имущества в многоквартирном доме, обеспечению безопасного и комфортного проживания в многоквартирном доме, в т.ч.: </t>
  </si>
  <si>
    <t>в порядке, определяемом Управляющей организацией</t>
  </si>
  <si>
    <t xml:space="preserve">- определение способа выполнения (предоставления) отдельных работ (услуг), проведения мероприятий; </t>
  </si>
  <si>
    <t>- получение, учет и использование доходов по договорам от использования общего имущества собственников помещений в соответствии с решениями общих собраний собственников помещений в МКД;</t>
  </si>
  <si>
    <t>- взаимодействие с органами местного самоуправления, государственными, контрольными и надзорными органами по вопросам, связанным с управлением многоквартирным домом</t>
  </si>
  <si>
    <t>Начисление и сбор платы за жилищные услуги, взыскание задолженности по оплате, проведение текущей сверки расчетов</t>
  </si>
  <si>
    <t>ежемесячно</t>
  </si>
  <si>
    <t>Прием граждан (собственников и нанимателей жилых помещений и членов их семей) по вопросам пользования жилыми помещениями и общим имуществом многоквартирного дома, по иным вопросам</t>
  </si>
  <si>
    <t>в рабочие дни</t>
  </si>
  <si>
    <t>Письменное уведомление пользователей помещений о порядке содержания дома, изменениях размеров платы, порядок внесения платежей и о других условиях, связанных с управлением домом</t>
  </si>
  <si>
    <t xml:space="preserve">Принятие, рассмотрение жалоб (заявлений, требований, претензий) о непредставлении или некачественном предоставлении услуг, работ по содержанию и ремонту общего имущества МКД и направление заявителю извещения (в т.ч. по телефону) о результатах </t>
  </si>
  <si>
    <t xml:space="preserve">принятие в момент обращения </t>
  </si>
  <si>
    <t>Прием и регистрация обращений потребителей (диспетчерское обслуживание) с установлением факта некачественного оказания или не предоставления коммунальных услуг, возникновения аварийной ситуации, порча общего имущества МКД и др.</t>
  </si>
  <si>
    <t>регистрация – в момент обращения, проверка по обращению – в течение 2-х часов или время, согласованное с потребителем</t>
  </si>
  <si>
    <t>Предоставление информации по порядку расчетов и произведению начислений размеров платы за жилищные услуги с выдачей подтверждающих документов</t>
  </si>
  <si>
    <t>в течение 10-ти  дней</t>
  </si>
  <si>
    <t>Подготовка отчетов об оказанных услугах, выполненных работах</t>
  </si>
  <si>
    <t>ежегодно</t>
  </si>
  <si>
    <t>Подготовка предложений о проведении энергосберегающих мероприятий</t>
  </si>
  <si>
    <t>ежегодно при подготовке годового отчета</t>
  </si>
  <si>
    <t>Подготовка предложений о перечне и стоимости работ, услуг, необходимых для надлежащего содержания общего имущества МКД, а также о соответствующем размере платы, для их рассмотрения и утверждения на общем собрании собственников</t>
  </si>
  <si>
    <t>за 60 дней до окончания текущего года действия Договора при необходимости внесения изменений в Договор</t>
  </si>
  <si>
    <t>16.</t>
  </si>
  <si>
    <t>Уведомление об условиях Договора лиц, приобретающих права владения на помещение в доме и лиц, имеющих намерение стать таковыми, после вступления в силу Договора, разъяснение указанным лицам отдельных условий Договора</t>
  </si>
  <si>
    <t xml:space="preserve">в первый день обращения указанных лиц </t>
  </si>
  <si>
    <t>Заключение договоров на сбор,  транспортирование, обработку, утилизацию, обезвреживанию  отходов I - IV классов опасности ( отработанных ртутьсодержащих ламп и др.)</t>
  </si>
  <si>
    <t>по мере накопления</t>
  </si>
  <si>
    <t>Текущий ремонт</t>
  </si>
  <si>
    <t>Косметический ремонт подъезда № 1</t>
  </si>
  <si>
    <t>май-октябрь</t>
  </si>
  <si>
    <t>Всего в год руб. за 811,7 кв.м.</t>
  </si>
  <si>
    <t>Плановая стоимость работ и услуг на 2023 г., руб.</t>
  </si>
  <si>
    <t>Фактическое выполнение работ и  услуг в 2023 г., руб.</t>
  </si>
  <si>
    <t>Количество этажей, шт.</t>
  </si>
  <si>
    <t>Количество подъездов, шт.</t>
  </si>
  <si>
    <t>Количество квартир, шт.</t>
  </si>
  <si>
    <t>Строительный объем, куб.м.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</si>
</sst>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/>
    </xf>
    <xf numFmtId="0" fontId="1" fillId="0" borderId="0" xfId="0" applyFont="1" applyFill="1" applyAlignment="1"/>
    <xf numFmtId="0" fontId="1" fillId="0" borderId="0" xfId="0" applyFont="1" applyAlignment="1">
      <alignment horizontal="center"/>
    </xf>
    <xf numFmtId="2" fontId="1" fillId="0" borderId="0" xfId="0" applyNumberFormat="1" applyFont="1"/>
    <xf numFmtId="4" fontId="1" fillId="0" borderId="0" xfId="0" applyNumberFormat="1" applyFont="1" applyAlignment="1">
      <alignment vertical="center"/>
    </xf>
    <xf numFmtId="0" fontId="1" fillId="0" borderId="0" xfId="0" applyFont="1" applyAlignment="1">
      <alignment horizontal="left"/>
    </xf>
    <xf numFmtId="0" fontId="1" fillId="0" borderId="0" xfId="0" applyFont="1" applyFill="1" applyAlignment="1">
      <alignment horizontal="center" wrapText="1"/>
    </xf>
    <xf numFmtId="0" fontId="1" fillId="0" borderId="0" xfId="0" applyFont="1" applyAlignment="1">
      <alignment wrapText="1"/>
    </xf>
    <xf numFmtId="0" fontId="1" fillId="2" borderId="0" xfId="0" applyFont="1" applyFill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 wrapText="1"/>
    </xf>
    <xf numFmtId="0" fontId="1" fillId="0" borderId="0" xfId="0" applyFont="1" applyBorder="1"/>
    <xf numFmtId="0" fontId="3" fillId="0" borderId="1" xfId="0" applyFont="1" applyBorder="1" applyAlignment="1">
      <alignment vertical="top" wrapText="1"/>
    </xf>
    <xf numFmtId="2" fontId="1" fillId="0" borderId="0" xfId="0" applyNumberFormat="1" applyFont="1" applyBorder="1"/>
    <xf numFmtId="2" fontId="3" fillId="0" borderId="0" xfId="0" applyNumberFormat="1" applyFont="1" applyBorder="1" applyAlignment="1">
      <alignment horizontal="center" vertical="center" wrapText="1"/>
    </xf>
    <xf numFmtId="0" fontId="3" fillId="0" borderId="0" xfId="0" applyFont="1"/>
    <xf numFmtId="0" fontId="3" fillId="0" borderId="1" xfId="0" applyFont="1" applyBorder="1" applyAlignment="1">
      <alignment horizontal="center" vertical="top" wrapText="1"/>
    </xf>
    <xf numFmtId="2" fontId="1" fillId="0" borderId="1" xfId="0" applyNumberFormat="1" applyFont="1" applyBorder="1" applyAlignment="1">
      <alignment horizontal="center" vertical="center" wrapText="1"/>
    </xf>
    <xf numFmtId="2" fontId="1" fillId="0" borderId="0" xfId="0" applyNumberFormat="1" applyFont="1" applyBorder="1" applyAlignment="1">
      <alignment horizontal="center"/>
    </xf>
    <xf numFmtId="4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right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 wrapText="1"/>
    </xf>
    <xf numFmtId="2" fontId="3" fillId="0" borderId="0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1" fillId="0" borderId="0" xfId="0" applyFont="1" applyFill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9">
    <tabColor theme="8" tint="0.79998168889431442"/>
    <pageSetUpPr fitToPage="1"/>
  </sheetPr>
  <dimension ref="A1:M85"/>
  <sheetViews>
    <sheetView tabSelected="1" zoomScaleNormal="100" workbookViewId="0">
      <selection activeCell="D16" sqref="D16"/>
    </sheetView>
  </sheetViews>
  <sheetFormatPr defaultRowHeight="13.2" x14ac:dyDescent="0.25"/>
  <cols>
    <col min="1" max="1" width="6" style="4" customWidth="1"/>
    <col min="2" max="2" width="44.33203125" style="7" customWidth="1"/>
    <col min="3" max="3" width="18" style="1" customWidth="1"/>
    <col min="4" max="4" width="12.88671875" style="6" customWidth="1"/>
    <col min="5" max="5" width="9.77734375" style="6" hidden="1" customWidth="1"/>
    <col min="6" max="6" width="13" style="1" hidden="1" customWidth="1"/>
    <col min="7" max="7" width="13.5546875" style="1" customWidth="1"/>
    <col min="8" max="8" width="11.88671875" style="1" customWidth="1"/>
    <col min="9" max="9" width="12.109375" style="1" customWidth="1"/>
    <col min="10" max="16384" width="8.88671875" style="1"/>
  </cols>
  <sheetData>
    <row r="1" spans="1:7" x14ac:dyDescent="0.25">
      <c r="D1" s="5" t="s">
        <v>0</v>
      </c>
      <c r="E1" s="5"/>
    </row>
    <row r="2" spans="1:7" x14ac:dyDescent="0.25">
      <c r="A2" s="30" t="s">
        <v>1</v>
      </c>
      <c r="B2" s="30"/>
      <c r="C2" s="30"/>
      <c r="D2" s="30"/>
      <c r="E2" s="30"/>
    </row>
    <row r="3" spans="1:7" x14ac:dyDescent="0.25">
      <c r="A3" s="30" t="s">
        <v>4</v>
      </c>
      <c r="B3" s="30"/>
      <c r="C3" s="30"/>
      <c r="D3" s="30"/>
      <c r="E3" s="30"/>
    </row>
    <row r="4" spans="1:7" x14ac:dyDescent="0.25">
      <c r="A4" s="30" t="s">
        <v>8</v>
      </c>
      <c r="B4" s="30"/>
      <c r="C4" s="30"/>
      <c r="D4" s="30"/>
      <c r="E4" s="30"/>
    </row>
    <row r="5" spans="1:7" ht="19.2" customHeight="1" x14ac:dyDescent="0.25">
      <c r="A5" s="1"/>
      <c r="C5" s="2" t="s">
        <v>2</v>
      </c>
      <c r="D5" s="4">
        <v>1940</v>
      </c>
      <c r="E5" s="4"/>
    </row>
    <row r="6" spans="1:7" ht="22.2" customHeight="1" x14ac:dyDescent="0.25">
      <c r="A6" s="3"/>
      <c r="B6" s="31" t="s">
        <v>9</v>
      </c>
      <c r="C6" s="31"/>
      <c r="D6" s="8" t="s">
        <v>10</v>
      </c>
      <c r="G6" s="1" t="s">
        <v>15</v>
      </c>
    </row>
    <row r="7" spans="1:7" ht="21" customHeight="1" x14ac:dyDescent="0.25">
      <c r="A7" s="3"/>
      <c r="B7" s="31"/>
      <c r="C7" s="31"/>
      <c r="D7" s="8" t="s">
        <v>11</v>
      </c>
      <c r="G7" s="1" t="s">
        <v>12</v>
      </c>
    </row>
    <row r="8" spans="1:7" ht="28.8" customHeight="1" x14ac:dyDescent="0.25">
      <c r="A8" s="3"/>
      <c r="B8" s="31"/>
      <c r="C8" s="31"/>
      <c r="D8" s="8" t="s">
        <v>13</v>
      </c>
      <c r="G8" s="9" t="s">
        <v>14</v>
      </c>
    </row>
    <row r="9" spans="1:7" x14ac:dyDescent="0.25">
      <c r="A9" s="1"/>
      <c r="C9" s="2" t="s">
        <v>118</v>
      </c>
      <c r="D9" s="4">
        <v>2</v>
      </c>
      <c r="E9" s="4"/>
    </row>
    <row r="10" spans="1:7" x14ac:dyDescent="0.25">
      <c r="A10" s="1"/>
      <c r="C10" s="2" t="s">
        <v>119</v>
      </c>
      <c r="D10" s="4">
        <v>3</v>
      </c>
      <c r="E10" s="4"/>
    </row>
    <row r="11" spans="1:7" x14ac:dyDescent="0.25">
      <c r="A11" s="1"/>
      <c r="C11" s="2" t="s">
        <v>120</v>
      </c>
      <c r="D11" s="4">
        <v>12</v>
      </c>
      <c r="E11" s="4"/>
    </row>
    <row r="12" spans="1:7" x14ac:dyDescent="0.25">
      <c r="A12" s="1"/>
      <c r="C12" s="2" t="s">
        <v>7</v>
      </c>
      <c r="D12" s="10">
        <v>811.7</v>
      </c>
      <c r="E12" s="4"/>
    </row>
    <row r="13" spans="1:7" x14ac:dyDescent="0.25">
      <c r="A13" s="1"/>
      <c r="C13" s="2" t="s">
        <v>5</v>
      </c>
      <c r="D13" s="4">
        <v>94.8</v>
      </c>
      <c r="E13" s="4"/>
    </row>
    <row r="14" spans="1:7" x14ac:dyDescent="0.25">
      <c r="A14" s="1"/>
      <c r="C14" s="2" t="s">
        <v>6</v>
      </c>
      <c r="D14" s="4" t="s">
        <v>3</v>
      </c>
      <c r="E14" s="4"/>
    </row>
    <row r="15" spans="1:7" x14ac:dyDescent="0.25">
      <c r="A15" s="1"/>
      <c r="C15" s="2" t="s">
        <v>121</v>
      </c>
      <c r="D15" s="4">
        <v>5653</v>
      </c>
      <c r="E15" s="4"/>
    </row>
    <row r="17" spans="1:13" ht="75.599999999999994" customHeight="1" x14ac:dyDescent="0.25">
      <c r="A17" s="11" t="s">
        <v>16</v>
      </c>
      <c r="B17" s="11" t="s">
        <v>17</v>
      </c>
      <c r="C17" s="11" t="s">
        <v>18</v>
      </c>
      <c r="D17" s="11" t="s">
        <v>116</v>
      </c>
      <c r="E17" s="13" t="s">
        <v>19</v>
      </c>
      <c r="F17" s="14"/>
      <c r="G17" s="11" t="s">
        <v>117</v>
      </c>
      <c r="L17" s="17"/>
      <c r="M17" s="14"/>
    </row>
    <row r="18" spans="1:13" x14ac:dyDescent="0.25">
      <c r="A18" s="29" t="s">
        <v>20</v>
      </c>
      <c r="B18" s="29"/>
      <c r="C18" s="29"/>
      <c r="D18" s="29"/>
      <c r="E18" s="29"/>
      <c r="F18" s="14"/>
    </row>
    <row r="19" spans="1:13" ht="93" customHeight="1" x14ac:dyDescent="0.25">
      <c r="A19" s="11">
        <v>1</v>
      </c>
      <c r="B19" s="15" t="s">
        <v>21</v>
      </c>
      <c r="C19" s="11" t="s">
        <v>22</v>
      </c>
      <c r="D19" s="25">
        <f>E19*F19*12</f>
        <v>11883.288</v>
      </c>
      <c r="E19" s="26">
        <v>1.22</v>
      </c>
      <c r="F19" s="27">
        <v>811.7</v>
      </c>
      <c r="G19" s="25">
        <f>D19</f>
        <v>11883.288</v>
      </c>
    </row>
    <row r="20" spans="1:13" ht="42.75" customHeight="1" x14ac:dyDescent="0.25">
      <c r="A20" s="11">
        <v>2</v>
      </c>
      <c r="B20" s="15" t="s">
        <v>23</v>
      </c>
      <c r="C20" s="11" t="s">
        <v>24</v>
      </c>
      <c r="D20" s="25"/>
      <c r="E20" s="26"/>
      <c r="F20" s="27"/>
      <c r="G20" s="25"/>
    </row>
    <row r="21" spans="1:13" ht="30.75" customHeight="1" x14ac:dyDescent="0.25">
      <c r="A21" s="11">
        <v>3</v>
      </c>
      <c r="B21" s="15" t="s">
        <v>25</v>
      </c>
      <c r="C21" s="11" t="s">
        <v>24</v>
      </c>
      <c r="D21" s="25"/>
      <c r="E21" s="26"/>
      <c r="F21" s="27"/>
      <c r="G21" s="25"/>
    </row>
    <row r="22" spans="1:13" ht="40.5" customHeight="1" x14ac:dyDescent="0.25">
      <c r="A22" s="11">
        <v>4</v>
      </c>
      <c r="B22" s="15" t="s">
        <v>26</v>
      </c>
      <c r="C22" s="11" t="s">
        <v>24</v>
      </c>
      <c r="D22" s="25"/>
      <c r="E22" s="26"/>
      <c r="F22" s="27"/>
      <c r="G22" s="25"/>
    </row>
    <row r="23" spans="1:13" ht="55.5" customHeight="1" x14ac:dyDescent="0.25">
      <c r="A23" s="11">
        <v>5</v>
      </c>
      <c r="B23" s="15" t="s">
        <v>27</v>
      </c>
      <c r="C23" s="11" t="s">
        <v>24</v>
      </c>
      <c r="D23" s="25"/>
      <c r="E23" s="26"/>
      <c r="F23" s="27"/>
      <c r="G23" s="25"/>
    </row>
    <row r="24" spans="1:13" ht="32.25" customHeight="1" x14ac:dyDescent="0.25">
      <c r="A24" s="11">
        <v>6</v>
      </c>
      <c r="B24" s="15" t="s">
        <v>28</v>
      </c>
      <c r="C24" s="11"/>
      <c r="D24" s="12">
        <f>E24*F24*12</f>
        <v>1558.4640000000002</v>
      </c>
      <c r="E24" s="13">
        <v>0.16</v>
      </c>
      <c r="F24" s="16">
        <f>F19</f>
        <v>811.7</v>
      </c>
      <c r="G24" s="12">
        <f>D24</f>
        <v>1558.4640000000002</v>
      </c>
    </row>
    <row r="25" spans="1:13" x14ac:dyDescent="0.25">
      <c r="A25" s="29" t="s">
        <v>29</v>
      </c>
      <c r="B25" s="29"/>
      <c r="C25" s="29"/>
      <c r="D25" s="29"/>
      <c r="E25" s="29"/>
      <c r="F25" s="14"/>
    </row>
    <row r="26" spans="1:13" ht="35.25" customHeight="1" x14ac:dyDescent="0.25">
      <c r="A26" s="11">
        <v>1</v>
      </c>
      <c r="B26" s="15" t="s">
        <v>30</v>
      </c>
      <c r="C26" s="11" t="s">
        <v>31</v>
      </c>
      <c r="D26" s="25">
        <f>E26*F26*12</f>
        <v>16656.084000000003</v>
      </c>
      <c r="E26" s="26">
        <v>1.71</v>
      </c>
      <c r="F26" s="27">
        <f>F19</f>
        <v>811.7</v>
      </c>
      <c r="G26" s="25">
        <f>D26</f>
        <v>16656.084000000003</v>
      </c>
    </row>
    <row r="27" spans="1:13" ht="33.6" customHeight="1" x14ac:dyDescent="0.25">
      <c r="A27" s="11">
        <v>2</v>
      </c>
      <c r="B27" s="15" t="s">
        <v>32</v>
      </c>
      <c r="C27" s="11" t="s">
        <v>33</v>
      </c>
      <c r="D27" s="25"/>
      <c r="E27" s="26"/>
      <c r="F27" s="27"/>
      <c r="G27" s="25"/>
    </row>
    <row r="28" spans="1:13" ht="78" customHeight="1" x14ac:dyDescent="0.25">
      <c r="A28" s="11">
        <v>3</v>
      </c>
      <c r="B28" s="15" t="s">
        <v>34</v>
      </c>
      <c r="C28" s="11" t="s">
        <v>33</v>
      </c>
      <c r="D28" s="25"/>
      <c r="E28" s="26"/>
      <c r="F28" s="27"/>
      <c r="G28" s="25"/>
    </row>
    <row r="29" spans="1:13" ht="43.5" customHeight="1" x14ac:dyDescent="0.25">
      <c r="A29" s="11">
        <v>4</v>
      </c>
      <c r="B29" s="15" t="s">
        <v>35</v>
      </c>
      <c r="C29" s="11" t="s">
        <v>24</v>
      </c>
      <c r="D29" s="12">
        <f>E29*F29*12</f>
        <v>3311.7359999999999</v>
      </c>
      <c r="E29" s="13">
        <v>0.34</v>
      </c>
      <c r="F29" s="17">
        <f>F19</f>
        <v>811.7</v>
      </c>
      <c r="G29" s="12">
        <f>D29</f>
        <v>3311.7359999999999</v>
      </c>
    </row>
    <row r="30" spans="1:13" x14ac:dyDescent="0.25">
      <c r="A30" s="29" t="s">
        <v>36</v>
      </c>
      <c r="B30" s="29"/>
      <c r="C30" s="29"/>
      <c r="D30" s="29"/>
      <c r="E30" s="29"/>
      <c r="F30" s="27">
        <f>F19</f>
        <v>811.7</v>
      </c>
    </row>
    <row r="31" spans="1:13" x14ac:dyDescent="0.25">
      <c r="A31" s="23" t="s">
        <v>37</v>
      </c>
      <c r="B31" s="23"/>
      <c r="C31" s="23"/>
      <c r="D31" s="25">
        <f>E31*F30*12</f>
        <v>49481.232000000004</v>
      </c>
      <c r="E31" s="26">
        <v>5.08</v>
      </c>
      <c r="F31" s="27"/>
      <c r="G31" s="25">
        <f>D31</f>
        <v>49481.232000000004</v>
      </c>
    </row>
    <row r="32" spans="1:13" ht="25.5" customHeight="1" x14ac:dyDescent="0.25">
      <c r="A32" s="11">
        <v>1</v>
      </c>
      <c r="B32" s="15" t="s">
        <v>38</v>
      </c>
      <c r="C32" s="11" t="s">
        <v>39</v>
      </c>
      <c r="D32" s="25"/>
      <c r="E32" s="26"/>
      <c r="F32" s="27"/>
      <c r="G32" s="25"/>
    </row>
    <row r="33" spans="1:7" ht="56.4" customHeight="1" x14ac:dyDescent="0.25">
      <c r="A33" s="11">
        <v>2</v>
      </c>
      <c r="B33" s="15" t="s">
        <v>40</v>
      </c>
      <c r="C33" s="11" t="s">
        <v>41</v>
      </c>
      <c r="D33" s="25"/>
      <c r="E33" s="26"/>
      <c r="F33" s="27"/>
      <c r="G33" s="25"/>
    </row>
    <row r="34" spans="1:7" ht="21.6" customHeight="1" x14ac:dyDescent="0.25">
      <c r="A34" s="11">
        <v>3</v>
      </c>
      <c r="B34" s="15" t="s">
        <v>42</v>
      </c>
      <c r="C34" s="11" t="s">
        <v>43</v>
      </c>
      <c r="D34" s="25"/>
      <c r="E34" s="26"/>
      <c r="F34" s="27"/>
      <c r="G34" s="25"/>
    </row>
    <row r="35" spans="1:7" ht="32.4" customHeight="1" x14ac:dyDescent="0.25">
      <c r="A35" s="11">
        <v>4</v>
      </c>
      <c r="B35" s="15" t="s">
        <v>44</v>
      </c>
      <c r="C35" s="11" t="s">
        <v>45</v>
      </c>
      <c r="D35" s="25"/>
      <c r="E35" s="26"/>
      <c r="F35" s="27"/>
      <c r="G35" s="25"/>
    </row>
    <row r="36" spans="1:7" ht="20.399999999999999" customHeight="1" x14ac:dyDescent="0.25">
      <c r="A36" s="11">
        <v>5</v>
      </c>
      <c r="B36" s="15" t="s">
        <v>46</v>
      </c>
      <c r="C36" s="11" t="s">
        <v>47</v>
      </c>
      <c r="D36" s="25"/>
      <c r="E36" s="26"/>
      <c r="F36" s="27"/>
      <c r="G36" s="25"/>
    </row>
    <row r="37" spans="1:7" x14ac:dyDescent="0.25">
      <c r="A37" s="23" t="s">
        <v>48</v>
      </c>
      <c r="B37" s="23"/>
      <c r="C37" s="23"/>
      <c r="D37" s="25"/>
      <c r="E37" s="26"/>
      <c r="F37" s="27"/>
      <c r="G37" s="25"/>
    </row>
    <row r="38" spans="1:7" ht="39.6" customHeight="1" x14ac:dyDescent="0.25">
      <c r="A38" s="11">
        <v>1</v>
      </c>
      <c r="B38" s="15" t="s">
        <v>49</v>
      </c>
      <c r="C38" s="11" t="s">
        <v>50</v>
      </c>
      <c r="D38" s="25"/>
      <c r="E38" s="26"/>
      <c r="F38" s="27"/>
      <c r="G38" s="25"/>
    </row>
    <row r="39" spans="1:7" ht="45.6" customHeight="1" x14ac:dyDescent="0.25">
      <c r="A39" s="11">
        <v>2</v>
      </c>
      <c r="B39" s="15" t="s">
        <v>51</v>
      </c>
      <c r="C39" s="11" t="s">
        <v>50</v>
      </c>
      <c r="D39" s="25"/>
      <c r="E39" s="26"/>
      <c r="F39" s="27"/>
      <c r="G39" s="25"/>
    </row>
    <row r="40" spans="1:7" ht="47.25" customHeight="1" x14ac:dyDescent="0.25">
      <c r="A40" s="11">
        <v>3</v>
      </c>
      <c r="B40" s="15" t="s">
        <v>52</v>
      </c>
      <c r="C40" s="11" t="s">
        <v>39</v>
      </c>
      <c r="D40" s="25"/>
      <c r="E40" s="26"/>
      <c r="F40" s="27"/>
      <c r="G40" s="25"/>
    </row>
    <row r="41" spans="1:7" ht="19.2" customHeight="1" x14ac:dyDescent="0.25">
      <c r="A41" s="11">
        <v>4</v>
      </c>
      <c r="B41" s="15" t="s">
        <v>53</v>
      </c>
      <c r="C41" s="11" t="s">
        <v>39</v>
      </c>
      <c r="D41" s="25"/>
      <c r="E41" s="26"/>
      <c r="F41" s="27"/>
      <c r="G41" s="25"/>
    </row>
    <row r="42" spans="1:7" ht="30" customHeight="1" x14ac:dyDescent="0.25">
      <c r="A42" s="11">
        <v>5</v>
      </c>
      <c r="B42" s="15" t="s">
        <v>40</v>
      </c>
      <c r="C42" s="11" t="s">
        <v>54</v>
      </c>
      <c r="D42" s="25"/>
      <c r="E42" s="26"/>
      <c r="F42" s="27"/>
      <c r="G42" s="25"/>
    </row>
    <row r="43" spans="1:7" ht="21.75" customHeight="1" x14ac:dyDescent="0.25">
      <c r="A43" s="11">
        <v>6</v>
      </c>
      <c r="B43" s="15" t="s">
        <v>55</v>
      </c>
      <c r="C43" s="11" t="s">
        <v>39</v>
      </c>
      <c r="D43" s="25"/>
      <c r="E43" s="26"/>
      <c r="F43" s="14"/>
      <c r="G43" s="25"/>
    </row>
    <row r="44" spans="1:7" x14ac:dyDescent="0.25">
      <c r="A44" s="29" t="s">
        <v>56</v>
      </c>
      <c r="B44" s="29"/>
      <c r="C44" s="29"/>
      <c r="D44" s="29"/>
      <c r="E44" s="29"/>
      <c r="F44" s="14"/>
    </row>
    <row r="45" spans="1:7" x14ac:dyDescent="0.25">
      <c r="A45" s="23" t="s">
        <v>57</v>
      </c>
      <c r="B45" s="23"/>
      <c r="C45" s="23"/>
      <c r="D45" s="25">
        <f>E45*F45*12</f>
        <v>13149.54</v>
      </c>
      <c r="E45" s="26">
        <v>1.35</v>
      </c>
      <c r="F45" s="27">
        <f>F19</f>
        <v>811.7</v>
      </c>
      <c r="G45" s="25">
        <f>D45</f>
        <v>13149.54</v>
      </c>
    </row>
    <row r="46" spans="1:7" ht="98.25" customHeight="1" x14ac:dyDescent="0.25">
      <c r="A46" s="11">
        <v>1</v>
      </c>
      <c r="B46" s="15" t="s">
        <v>58</v>
      </c>
      <c r="C46" s="11" t="s">
        <v>59</v>
      </c>
      <c r="D46" s="25"/>
      <c r="E46" s="26"/>
      <c r="F46" s="27"/>
      <c r="G46" s="25"/>
    </row>
    <row r="47" spans="1:7" ht="60.75" customHeight="1" x14ac:dyDescent="0.25">
      <c r="A47" s="11">
        <v>2</v>
      </c>
      <c r="B47" s="15" t="s">
        <v>60</v>
      </c>
      <c r="C47" s="11" t="s">
        <v>59</v>
      </c>
      <c r="D47" s="25"/>
      <c r="E47" s="26"/>
      <c r="F47" s="27"/>
      <c r="G47" s="25"/>
    </row>
    <row r="48" spans="1:7" s="18" customFormat="1" ht="19.8" customHeight="1" x14ac:dyDescent="0.25">
      <c r="A48" s="11">
        <v>3</v>
      </c>
      <c r="B48" s="15" t="s">
        <v>61</v>
      </c>
      <c r="C48" s="11" t="s">
        <v>24</v>
      </c>
      <c r="D48" s="25"/>
      <c r="E48" s="26"/>
      <c r="F48" s="27"/>
      <c r="G48" s="25"/>
    </row>
    <row r="49" spans="1:7" s="18" customFormat="1" ht="37.200000000000003" customHeight="1" x14ac:dyDescent="0.25">
      <c r="A49" s="11">
        <v>4</v>
      </c>
      <c r="B49" s="15" t="s">
        <v>62</v>
      </c>
      <c r="C49" s="11" t="s">
        <v>59</v>
      </c>
      <c r="D49" s="25"/>
      <c r="E49" s="26"/>
      <c r="F49" s="27"/>
      <c r="G49" s="25"/>
    </row>
    <row r="50" spans="1:7" x14ac:dyDescent="0.25">
      <c r="A50" s="23" t="s">
        <v>63</v>
      </c>
      <c r="B50" s="23"/>
      <c r="C50" s="23"/>
      <c r="D50" s="25">
        <f>E50*F50*12</f>
        <v>17922.336000000003</v>
      </c>
      <c r="E50" s="26">
        <v>1.84</v>
      </c>
      <c r="F50" s="27">
        <f>F19</f>
        <v>811.7</v>
      </c>
      <c r="G50" s="25">
        <f>D50</f>
        <v>17922.336000000003</v>
      </c>
    </row>
    <row r="51" spans="1:7" ht="58.5" customHeight="1" x14ac:dyDescent="0.25">
      <c r="A51" s="11">
        <v>1</v>
      </c>
      <c r="B51" s="15" t="s">
        <v>64</v>
      </c>
      <c r="C51" s="11" t="s">
        <v>65</v>
      </c>
      <c r="D51" s="25"/>
      <c r="E51" s="26"/>
      <c r="F51" s="27"/>
      <c r="G51" s="25"/>
    </row>
    <row r="52" spans="1:7" x14ac:dyDescent="0.25">
      <c r="A52" s="23" t="s">
        <v>66</v>
      </c>
      <c r="B52" s="23"/>
      <c r="C52" s="23"/>
      <c r="D52" s="25">
        <f>E52*F52*12</f>
        <v>38961.600000000006</v>
      </c>
      <c r="E52" s="26">
        <v>4</v>
      </c>
      <c r="F52" s="27">
        <f>F19</f>
        <v>811.7</v>
      </c>
      <c r="G52" s="25">
        <f>D52</f>
        <v>38961.600000000006</v>
      </c>
    </row>
    <row r="53" spans="1:7" ht="45" customHeight="1" x14ac:dyDescent="0.25">
      <c r="A53" s="11">
        <v>1</v>
      </c>
      <c r="B53" s="15" t="s">
        <v>67</v>
      </c>
      <c r="C53" s="11" t="s">
        <v>24</v>
      </c>
      <c r="D53" s="25"/>
      <c r="E53" s="26"/>
      <c r="F53" s="27"/>
      <c r="G53" s="25"/>
    </row>
    <row r="54" spans="1:7" ht="19.2" customHeight="1" x14ac:dyDescent="0.25">
      <c r="A54" s="11">
        <v>2</v>
      </c>
      <c r="B54" s="15" t="s">
        <v>68</v>
      </c>
      <c r="C54" s="11" t="s">
        <v>24</v>
      </c>
      <c r="D54" s="25"/>
      <c r="E54" s="26"/>
      <c r="F54" s="27"/>
      <c r="G54" s="25"/>
    </row>
    <row r="55" spans="1:7" ht="20.399999999999999" customHeight="1" x14ac:dyDescent="0.25">
      <c r="A55" s="11">
        <v>3</v>
      </c>
      <c r="B55" s="15" t="s">
        <v>69</v>
      </c>
      <c r="C55" s="11" t="s">
        <v>24</v>
      </c>
      <c r="D55" s="25"/>
      <c r="E55" s="26"/>
      <c r="F55" s="27"/>
      <c r="G55" s="25"/>
    </row>
    <row r="56" spans="1:7" ht="43.8" customHeight="1" x14ac:dyDescent="0.25">
      <c r="A56" s="11">
        <v>4</v>
      </c>
      <c r="B56" s="15" t="s">
        <v>70</v>
      </c>
      <c r="C56" s="11" t="s">
        <v>24</v>
      </c>
      <c r="D56" s="25"/>
      <c r="E56" s="26"/>
      <c r="F56" s="27"/>
      <c r="G56" s="25"/>
    </row>
    <row r="57" spans="1:7" s="18" customFormat="1" ht="46.8" customHeight="1" x14ac:dyDescent="0.25">
      <c r="A57" s="11">
        <v>5</v>
      </c>
      <c r="B57" s="15" t="s">
        <v>71</v>
      </c>
      <c r="C57" s="11" t="s">
        <v>59</v>
      </c>
      <c r="D57" s="25"/>
      <c r="E57" s="26"/>
      <c r="F57" s="27"/>
      <c r="G57" s="25"/>
    </row>
    <row r="58" spans="1:7" x14ac:dyDescent="0.25">
      <c r="A58" s="23" t="s">
        <v>72</v>
      </c>
      <c r="B58" s="23"/>
      <c r="C58" s="23"/>
      <c r="D58" s="25">
        <f>E58*F58*12</f>
        <v>19870.416000000001</v>
      </c>
      <c r="E58" s="26">
        <v>2.04</v>
      </c>
      <c r="F58" s="27">
        <f>F19</f>
        <v>811.7</v>
      </c>
      <c r="G58" s="25">
        <f>D58</f>
        <v>19870.416000000001</v>
      </c>
    </row>
    <row r="59" spans="1:7" ht="71.25" customHeight="1" x14ac:dyDescent="0.25">
      <c r="A59" s="11">
        <v>1</v>
      </c>
      <c r="B59" s="15" t="s">
        <v>73</v>
      </c>
      <c r="C59" s="19" t="s">
        <v>24</v>
      </c>
      <c r="D59" s="25"/>
      <c r="E59" s="26"/>
      <c r="F59" s="27"/>
      <c r="G59" s="25"/>
    </row>
    <row r="60" spans="1:7" ht="82.5" customHeight="1" x14ac:dyDescent="0.25">
      <c r="A60" s="11">
        <v>2</v>
      </c>
      <c r="B60" s="15" t="s">
        <v>74</v>
      </c>
      <c r="C60" s="11" t="s">
        <v>24</v>
      </c>
      <c r="D60" s="25"/>
      <c r="E60" s="26"/>
      <c r="F60" s="27"/>
      <c r="G60" s="25"/>
    </row>
    <row r="61" spans="1:7" s="18" customFormat="1" ht="43.8" customHeight="1" x14ac:dyDescent="0.25">
      <c r="A61" s="11">
        <v>3</v>
      </c>
      <c r="B61" s="15" t="s">
        <v>75</v>
      </c>
      <c r="C61" s="11" t="s">
        <v>59</v>
      </c>
      <c r="D61" s="25"/>
      <c r="E61" s="26"/>
      <c r="F61" s="27"/>
      <c r="G61" s="25"/>
    </row>
    <row r="62" spans="1:7" x14ac:dyDescent="0.25">
      <c r="A62" s="23" t="s">
        <v>76</v>
      </c>
      <c r="B62" s="23"/>
      <c r="C62" s="23"/>
      <c r="D62" s="23"/>
      <c r="E62" s="23"/>
      <c r="F62" s="14"/>
    </row>
    <row r="63" spans="1:7" ht="71.25" customHeight="1" x14ac:dyDescent="0.25">
      <c r="A63" s="11">
        <v>1</v>
      </c>
      <c r="B63" s="15" t="s">
        <v>77</v>
      </c>
      <c r="C63" s="11" t="s">
        <v>78</v>
      </c>
      <c r="D63" s="25">
        <f>E63*F63*12</f>
        <v>38279.772000000004</v>
      </c>
      <c r="E63" s="26">
        <v>3.93</v>
      </c>
      <c r="F63" s="27">
        <f>F19</f>
        <v>811.7</v>
      </c>
      <c r="G63" s="25">
        <f>D63</f>
        <v>38279.772000000004</v>
      </c>
    </row>
    <row r="64" spans="1:7" ht="34.5" customHeight="1" x14ac:dyDescent="0.25">
      <c r="A64" s="11">
        <v>2</v>
      </c>
      <c r="B64" s="15" t="s">
        <v>79</v>
      </c>
      <c r="C64" s="11" t="s">
        <v>80</v>
      </c>
      <c r="D64" s="25"/>
      <c r="E64" s="26"/>
      <c r="F64" s="27"/>
      <c r="G64" s="25"/>
    </row>
    <row r="65" spans="1:7" ht="15" customHeight="1" x14ac:dyDescent="0.25">
      <c r="A65" s="23" t="s">
        <v>81</v>
      </c>
      <c r="B65" s="23"/>
      <c r="C65" s="23"/>
      <c r="D65" s="23"/>
      <c r="E65" s="23"/>
      <c r="F65" s="14"/>
    </row>
    <row r="66" spans="1:7" ht="78.75" customHeight="1" x14ac:dyDescent="0.25">
      <c r="A66" s="11">
        <v>1</v>
      </c>
      <c r="B66" s="15" t="s">
        <v>82</v>
      </c>
      <c r="C66" s="11" t="s">
        <v>83</v>
      </c>
      <c r="D66" s="25">
        <f>E66*F66*12</f>
        <v>37500.54</v>
      </c>
      <c r="E66" s="26">
        <v>3.85</v>
      </c>
      <c r="F66" s="27">
        <f>F19</f>
        <v>811.7</v>
      </c>
      <c r="G66" s="25">
        <f>D66</f>
        <v>37500.54</v>
      </c>
    </row>
    <row r="67" spans="1:7" ht="70.5" customHeight="1" x14ac:dyDescent="0.25">
      <c r="A67" s="11">
        <v>2</v>
      </c>
      <c r="B67" s="15" t="s">
        <v>84</v>
      </c>
      <c r="C67" s="11" t="s">
        <v>83</v>
      </c>
      <c r="D67" s="25"/>
      <c r="E67" s="26"/>
      <c r="F67" s="27"/>
      <c r="G67" s="25"/>
    </row>
    <row r="68" spans="1:7" ht="67.5" customHeight="1" x14ac:dyDescent="0.25">
      <c r="A68" s="28">
        <v>3</v>
      </c>
      <c r="B68" s="15" t="s">
        <v>85</v>
      </c>
      <c r="C68" s="28" t="s">
        <v>86</v>
      </c>
      <c r="D68" s="25"/>
      <c r="E68" s="26"/>
      <c r="F68" s="27"/>
      <c r="G68" s="25"/>
    </row>
    <row r="69" spans="1:7" ht="30.75" customHeight="1" x14ac:dyDescent="0.25">
      <c r="A69" s="28"/>
      <c r="B69" s="15" t="s">
        <v>87</v>
      </c>
      <c r="C69" s="28"/>
      <c r="D69" s="25"/>
      <c r="E69" s="26"/>
      <c r="F69" s="27"/>
      <c r="G69" s="25"/>
    </row>
    <row r="70" spans="1:7" ht="76.5" customHeight="1" x14ac:dyDescent="0.25">
      <c r="A70" s="28"/>
      <c r="B70" s="15" t="s">
        <v>88</v>
      </c>
      <c r="C70" s="28"/>
      <c r="D70" s="25"/>
      <c r="E70" s="26"/>
      <c r="F70" s="27">
        <v>812.6</v>
      </c>
      <c r="G70" s="25"/>
    </row>
    <row r="71" spans="1:7" ht="54.75" customHeight="1" x14ac:dyDescent="0.25">
      <c r="A71" s="28"/>
      <c r="B71" s="15" t="s">
        <v>89</v>
      </c>
      <c r="C71" s="28"/>
      <c r="D71" s="25"/>
      <c r="E71" s="26"/>
      <c r="F71" s="27"/>
      <c r="G71" s="25"/>
    </row>
    <row r="72" spans="1:7" ht="48" customHeight="1" x14ac:dyDescent="0.25">
      <c r="A72" s="11">
        <v>4</v>
      </c>
      <c r="B72" s="15" t="s">
        <v>90</v>
      </c>
      <c r="C72" s="11" t="s">
        <v>91</v>
      </c>
      <c r="D72" s="25"/>
      <c r="E72" s="26"/>
      <c r="F72" s="27"/>
      <c r="G72" s="25"/>
    </row>
    <row r="73" spans="1:7" ht="71.25" customHeight="1" x14ac:dyDescent="0.25">
      <c r="A73" s="11">
        <v>5</v>
      </c>
      <c r="B73" s="15" t="s">
        <v>92</v>
      </c>
      <c r="C73" s="11" t="s">
        <v>93</v>
      </c>
      <c r="D73" s="25"/>
      <c r="E73" s="26"/>
      <c r="F73" s="27"/>
      <c r="G73" s="25"/>
    </row>
    <row r="74" spans="1:7" ht="53.25" customHeight="1" x14ac:dyDescent="0.25">
      <c r="A74" s="11">
        <v>6</v>
      </c>
      <c r="B74" s="15" t="s">
        <v>94</v>
      </c>
      <c r="C74" s="11" t="s">
        <v>59</v>
      </c>
      <c r="D74" s="25"/>
      <c r="E74" s="26"/>
      <c r="F74" s="27"/>
      <c r="G74" s="25"/>
    </row>
    <row r="75" spans="1:7" ht="83.4" customHeight="1" x14ac:dyDescent="0.25">
      <c r="A75" s="11">
        <v>7</v>
      </c>
      <c r="B75" s="15" t="s">
        <v>95</v>
      </c>
      <c r="C75" s="11" t="s">
        <v>96</v>
      </c>
      <c r="D75" s="25"/>
      <c r="E75" s="26"/>
      <c r="F75" s="27"/>
      <c r="G75" s="25"/>
    </row>
    <row r="76" spans="1:7" ht="107.4" customHeight="1" x14ac:dyDescent="0.25">
      <c r="A76" s="11">
        <v>8</v>
      </c>
      <c r="B76" s="15" t="s">
        <v>97</v>
      </c>
      <c r="C76" s="11" t="s">
        <v>98</v>
      </c>
      <c r="D76" s="25"/>
      <c r="E76" s="26"/>
      <c r="F76" s="27"/>
      <c r="G76" s="25"/>
    </row>
    <row r="77" spans="1:7" ht="57" customHeight="1" x14ac:dyDescent="0.25">
      <c r="A77" s="11">
        <v>9</v>
      </c>
      <c r="B77" s="15" t="s">
        <v>99</v>
      </c>
      <c r="C77" s="11" t="s">
        <v>100</v>
      </c>
      <c r="D77" s="25"/>
      <c r="E77" s="26"/>
      <c r="F77" s="27"/>
      <c r="G77" s="25"/>
    </row>
    <row r="78" spans="1:7" ht="28.2" customHeight="1" x14ac:dyDescent="0.25">
      <c r="A78" s="11">
        <v>10</v>
      </c>
      <c r="B78" s="15" t="s">
        <v>101</v>
      </c>
      <c r="C78" s="11" t="s">
        <v>102</v>
      </c>
      <c r="D78" s="25"/>
      <c r="E78" s="26"/>
      <c r="F78" s="27"/>
      <c r="G78" s="25"/>
    </row>
    <row r="79" spans="1:7" ht="42" customHeight="1" x14ac:dyDescent="0.25">
      <c r="A79" s="11">
        <v>11</v>
      </c>
      <c r="B79" s="15" t="s">
        <v>103</v>
      </c>
      <c r="C79" s="11" t="s">
        <v>104</v>
      </c>
      <c r="D79" s="25"/>
      <c r="E79" s="26"/>
      <c r="F79" s="27"/>
      <c r="G79" s="25"/>
    </row>
    <row r="80" spans="1:7" ht="103.5" customHeight="1" x14ac:dyDescent="0.25">
      <c r="A80" s="11">
        <v>12</v>
      </c>
      <c r="B80" s="15" t="s">
        <v>105</v>
      </c>
      <c r="C80" s="11" t="s">
        <v>106</v>
      </c>
      <c r="D80" s="25"/>
      <c r="E80" s="26"/>
      <c r="F80" s="27"/>
      <c r="G80" s="25"/>
    </row>
    <row r="81" spans="1:7" ht="78.75" hidden="1" customHeight="1" x14ac:dyDescent="0.25">
      <c r="A81" s="11" t="s">
        <v>107</v>
      </c>
      <c r="B81" s="15" t="s">
        <v>108</v>
      </c>
      <c r="C81" s="11" t="s">
        <v>109</v>
      </c>
      <c r="D81" s="25"/>
      <c r="E81" s="26"/>
      <c r="F81" s="27"/>
      <c r="G81" s="25"/>
    </row>
    <row r="82" spans="1:7" ht="60" customHeight="1" x14ac:dyDescent="0.25">
      <c r="A82" s="11">
        <v>13</v>
      </c>
      <c r="B82" s="15" t="s">
        <v>110</v>
      </c>
      <c r="C82" s="11" t="s">
        <v>111</v>
      </c>
      <c r="D82" s="12">
        <f>E82*F82*12</f>
        <v>389.61600000000004</v>
      </c>
      <c r="E82" s="13">
        <v>0.04</v>
      </c>
      <c r="F82" s="17">
        <f>F19</f>
        <v>811.7</v>
      </c>
      <c r="G82" s="12">
        <f>D82</f>
        <v>389.61600000000004</v>
      </c>
    </row>
    <row r="83" spans="1:7" x14ac:dyDescent="0.25">
      <c r="A83" s="23" t="s">
        <v>112</v>
      </c>
      <c r="B83" s="23"/>
      <c r="C83" s="23"/>
      <c r="D83" s="23"/>
      <c r="E83" s="23"/>
      <c r="F83" s="14"/>
    </row>
    <row r="84" spans="1:7" ht="18" customHeight="1" x14ac:dyDescent="0.25">
      <c r="A84" s="11">
        <v>1</v>
      </c>
      <c r="B84" s="15" t="s">
        <v>113</v>
      </c>
      <c r="C84" s="11" t="s">
        <v>114</v>
      </c>
      <c r="D84" s="12">
        <f>E84*F84*12</f>
        <v>38961.600000000006</v>
      </c>
      <c r="E84" s="20">
        <v>4</v>
      </c>
      <c r="F84" s="21">
        <f>F19</f>
        <v>811.7</v>
      </c>
      <c r="G84" s="12">
        <f>D84</f>
        <v>38961.600000000006</v>
      </c>
    </row>
    <row r="85" spans="1:7" ht="22.2" customHeight="1" x14ac:dyDescent="0.25">
      <c r="A85" s="24" t="s">
        <v>115</v>
      </c>
      <c r="B85" s="24"/>
      <c r="C85" s="24"/>
      <c r="D85" s="22">
        <f>D19+D24+D26+D29+D31+D45+D50+D52+D58+D63+D66+D82+D84</f>
        <v>287926.22400000005</v>
      </c>
      <c r="E85" s="13"/>
      <c r="F85" s="14">
        <f>29.56*811.7*12</f>
        <v>287926.22399999999</v>
      </c>
      <c r="G85" s="22">
        <f>G19+G24+G26+G29+G31+G45+G50+G52+G58+G63+G66+G82+G84</f>
        <v>287926.22400000005</v>
      </c>
    </row>
  </sheetData>
  <mergeCells count="56">
    <mergeCell ref="A2:E2"/>
    <mergeCell ref="A3:E3"/>
    <mergeCell ref="A4:E4"/>
    <mergeCell ref="B6:C8"/>
    <mergeCell ref="A18:E18"/>
    <mergeCell ref="D19:D23"/>
    <mergeCell ref="E19:E23"/>
    <mergeCell ref="F19:F23"/>
    <mergeCell ref="A25:E25"/>
    <mergeCell ref="D26:D28"/>
    <mergeCell ref="E26:E28"/>
    <mergeCell ref="F26:F28"/>
    <mergeCell ref="A30:E30"/>
    <mergeCell ref="F30:F42"/>
    <mergeCell ref="A31:C31"/>
    <mergeCell ref="D31:D43"/>
    <mergeCell ref="E31:E43"/>
    <mergeCell ref="A37:C37"/>
    <mergeCell ref="A44:E44"/>
    <mergeCell ref="A45:C45"/>
    <mergeCell ref="D45:D49"/>
    <mergeCell ref="E45:E49"/>
    <mergeCell ref="F45:F49"/>
    <mergeCell ref="A50:C50"/>
    <mergeCell ref="D50:D51"/>
    <mergeCell ref="E50:E51"/>
    <mergeCell ref="F50:F51"/>
    <mergeCell ref="A52:C52"/>
    <mergeCell ref="D52:D57"/>
    <mergeCell ref="E52:E57"/>
    <mergeCell ref="F52:F57"/>
    <mergeCell ref="E66:E81"/>
    <mergeCell ref="F66:F81"/>
    <mergeCell ref="A68:A71"/>
    <mergeCell ref="C68:C71"/>
    <mergeCell ref="A58:C58"/>
    <mergeCell ref="D58:D61"/>
    <mergeCell ref="E58:E61"/>
    <mergeCell ref="F58:F61"/>
    <mergeCell ref="A62:E62"/>
    <mergeCell ref="A83:E83"/>
    <mergeCell ref="A85:C85"/>
    <mergeCell ref="G19:G23"/>
    <mergeCell ref="G26:G28"/>
    <mergeCell ref="G31:G43"/>
    <mergeCell ref="G45:G49"/>
    <mergeCell ref="G50:G51"/>
    <mergeCell ref="G52:G57"/>
    <mergeCell ref="G58:G61"/>
    <mergeCell ref="G63:G64"/>
    <mergeCell ref="G66:G81"/>
    <mergeCell ref="D63:D64"/>
    <mergeCell ref="E63:E64"/>
    <mergeCell ref="F63:F64"/>
    <mergeCell ref="A65:E65"/>
    <mergeCell ref="D66:D81"/>
  </mergeCells>
  <pageMargins left="0.70866141732283472" right="0.70866141732283472" top="0.74803149606299213" bottom="0.74803149606299213" header="0.31496062992125984" footer="0.31496062992125984"/>
  <pageSetup paperSize="9" scale="89" fitToHeight="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Южная 10</vt:lpstr>
      <vt:lpstr>'Южная 10'!Область_печати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Александр</dc:creator>
  <cp:lastModifiedBy>Драгунова Л.В</cp:lastModifiedBy>
  <cp:lastPrinted>2023-12-14T04:55:11Z</cp:lastPrinted>
  <dcterms:created xsi:type="dcterms:W3CDTF">2018-12-12T05:07:53Z</dcterms:created>
  <dcterms:modified xsi:type="dcterms:W3CDTF">2024-02-13T01:55:31Z</dcterms:modified>
</cp:coreProperties>
</file>