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2C80D58B-8080-4C51-A20B-C360AB7390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H6" i="1"/>
  <c r="H8" i="1" s="1"/>
  <c r="C8" i="1"/>
  <c r="D8" i="1"/>
  <c r="E8" i="1"/>
  <c r="F8" i="1"/>
  <c r="G8" i="1"/>
  <c r="B8" i="1"/>
  <c r="G6" i="1"/>
  <c r="D6" i="1"/>
  <c r="C6" i="1"/>
  <c r="B6" i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<sst xmlns="http://schemas.openxmlformats.org/spreadsheetml/2006/main" count="15" uniqueCount="15">
  <si>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</si>
  <si>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</si>
  <si>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</si>
  <si>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</si>
  <si>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</si>
  <si>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</si>
  <si>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</si>
  <si>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</si>
  <si>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</si>
  <si>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 98</t>
  </si>
  <si>
    <t>Плата за содержание о/и МКД</t>
  </si>
  <si>
    <t>Плата за услуги УК Концепт-1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</si>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</sst>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D22" sqref="D22"/>
    </sheetView>
  </sheetViews>
  <sheetFormatPr defaultColWidth="10.5" defaultRowHeight="11.45" customHeight="1" outlineLevelRow="1" x14ac:dyDescent="0.2"/>
  <cols>
    <col min="1" max="1" width="37.5" style="1" customWidth="1"/>
    <col min="2" max="2" width="15.33203125" style="1" customWidth="1"/>
    <col min="3" max="3" width="13.5" style="1" customWidth="1"/>
    <col min="4" max="4" width="14.5" style="1" customWidth="1"/>
    <col min="5" max="5" width="19.1640625" style="1" customWidth="1"/>
    <col min="6" max="6" width="9.6640625" style="1" customWidth="1"/>
    <col min="7" max="7" width="13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14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14"/>
      <c r="E5" s="10"/>
      <c r="F5" s="11"/>
      <c r="G5" s="9"/>
      <c r="H5" s="9"/>
    </row>
    <row r="6" spans="1:8" ht="11.1" customHeight="1" outlineLevel="1" x14ac:dyDescent="0.2">
      <c r="A6" s="2" t="s">
        <v>10</v>
      </c>
      <c r="B6" s="3">
        <f>45261.75+41527.93</f>
        <v>86789.68</v>
      </c>
      <c r="C6" s="3">
        <f>119303.88+94311.7</f>
        <v>213615.58000000002</v>
      </c>
      <c r="D6" s="3">
        <f>119303.88+94311.7</f>
        <v>213615.58000000002</v>
      </c>
      <c r="E6" s="4"/>
      <c r="F6" s="5"/>
      <c r="G6" s="3">
        <f>99141.93+98013.58</f>
        <v>197155.51</v>
      </c>
      <c r="H6" s="3">
        <f>B6+C6-G6</f>
        <v>103249.75</v>
      </c>
    </row>
    <row r="7" spans="1:8" ht="11.1" customHeight="1" outlineLevel="1" x14ac:dyDescent="0.2">
      <c r="A7" s="2" t="s">
        <v>11</v>
      </c>
      <c r="B7" s="3">
        <v>7417.44</v>
      </c>
      <c r="C7" s="3">
        <v>18079.32</v>
      </c>
      <c r="D7" s="3">
        <v>18079.32</v>
      </c>
      <c r="E7" s="4"/>
      <c r="F7" s="5"/>
      <c r="G7" s="3">
        <v>15024.01</v>
      </c>
      <c r="H7" s="3">
        <v>10472.75</v>
      </c>
    </row>
    <row r="8" spans="1:8" s="7" customFormat="1" ht="12.95" customHeight="1" x14ac:dyDescent="0.2">
      <c r="A8" s="12" t="s">
        <v>0</v>
      </c>
      <c r="B8" s="13">
        <f>SUM(B6:B7)</f>
        <v>94207.12</v>
      </c>
      <c r="C8" s="13">
        <f t="shared" ref="C8:H8" si="0">SUM(C6:C7)</f>
        <v>231694.90000000002</v>
      </c>
      <c r="D8" s="13">
        <f t="shared" si="0"/>
        <v>231694.90000000002</v>
      </c>
      <c r="E8" s="13">
        <f t="shared" si="0"/>
        <v>0</v>
      </c>
      <c r="F8" s="13">
        <f t="shared" si="0"/>
        <v>0</v>
      </c>
      <c r="G8" s="13">
        <f t="shared" si="0"/>
        <v>212179.52000000002</v>
      </c>
      <c r="H8" s="13">
        <f t="shared" si="0"/>
        <v>113722.5</v>
      </c>
    </row>
    <row r="10" spans="1:8" s="18" customFormat="1" ht="11.45" customHeight="1" x14ac:dyDescent="0.2">
      <c r="A10" s="15" t="s">
        <v>12</v>
      </c>
      <c r="B10" s="16">
        <f>G8/(B8+C8)*100</f>
        <v>65.105309871967037</v>
      </c>
      <c r="C10" s="17" t="s">
        <v>13</v>
      </c>
      <c r="D10" s="17"/>
      <c r="E10" s="17"/>
      <c r="F10" s="17"/>
      <c r="G10" s="17"/>
      <c r="H10" s="17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2024-02-18T13:48:54Z</dcterms:modified>
</cp:coreProperties>
</file>