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5654A7ED-52AA-47B1-B24B-34026D9A32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D13" i="1"/>
  <c r="E13" i="1"/>
  <c r="F13" i="1"/>
  <c r="G13" i="1"/>
  <c r="H13" i="1"/>
  <c r="C13" i="1"/>
  <c r="H7" i="1"/>
  <c r="G7" i="1"/>
  <c r="D7" i="1"/>
  <c r="C7" i="1"/>
  <c r="B15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<sst xmlns="http://schemas.openxmlformats.org/spreadsheetml/2006/main" count="20" uniqueCount="20">
  <si>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</si>
  <si>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</si>
  <si>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</si>
  <si>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</si>
  <si>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</si>
  <si>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</si>
  <si>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</si>
  <si>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</si>
  <si>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</si>
  <si>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ЛЕНИНА, дом  54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</si>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</sst>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E12" sqref="E12"/>
    </sheetView>
  </sheetViews>
  <sheetFormatPr defaultColWidth="10.5" defaultRowHeight="11.45" customHeight="1" outlineLevelRow="1" x14ac:dyDescent="0.2"/>
  <cols>
    <col min="1" max="1" width="47.6640625" style="1" customWidth="1"/>
    <col min="2" max="2" width="15.33203125" style="1" customWidth="1"/>
    <col min="3" max="3" width="14.5" style="1" customWidth="1"/>
    <col min="4" max="4" width="14.83203125" style="1" customWidth="1"/>
    <col min="5" max="5" width="16.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19</v>
      </c>
      <c r="B2" s="18"/>
      <c r="C2" s="18"/>
      <c r="D2" s="18"/>
      <c r="E2" s="18"/>
      <c r="F2" s="18"/>
      <c r="G2" s="18"/>
      <c r="H2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1"/>
      <c r="D5" s="11"/>
      <c r="E5" s="11"/>
      <c r="F5" s="10"/>
      <c r="G5" s="11"/>
      <c r="H5" s="11"/>
    </row>
    <row r="6" spans="1:8" ht="11.1" customHeight="1" outlineLevel="1" x14ac:dyDescent="0.2">
      <c r="A6" s="2" t="s">
        <v>10</v>
      </c>
      <c r="B6" s="3"/>
      <c r="C6" s="4"/>
      <c r="D6" s="5">
        <v>784.41</v>
      </c>
      <c r="E6" s="5">
        <v>-784.41</v>
      </c>
      <c r="F6" s="3"/>
      <c r="G6" s="5">
        <v>117.76</v>
      </c>
      <c r="H6" s="5">
        <v>-117.76</v>
      </c>
    </row>
    <row r="7" spans="1:8" ht="11.1" customHeight="1" outlineLevel="1" x14ac:dyDescent="0.2">
      <c r="A7" s="2" t="s">
        <v>11</v>
      </c>
      <c r="B7" s="3"/>
      <c r="C7" s="6">
        <f>532900.71+183916.98</f>
        <v>716817.69</v>
      </c>
      <c r="D7" s="6">
        <f>526356.35+183916.98</f>
        <v>710273.33</v>
      </c>
      <c r="E7" s="6">
        <v>6544.36</v>
      </c>
      <c r="F7" s="3"/>
      <c r="G7" s="6">
        <f>433599.45+119676.63</f>
        <v>553276.08000000007</v>
      </c>
      <c r="H7" s="6">
        <f>C7-G7</f>
        <v>163541.60999999987</v>
      </c>
    </row>
    <row r="8" spans="1:8" ht="11.1" customHeight="1" outlineLevel="1" x14ac:dyDescent="0.2">
      <c r="A8" s="2" t="s">
        <v>12</v>
      </c>
      <c r="B8" s="3"/>
      <c r="C8" s="6">
        <v>185734.82</v>
      </c>
      <c r="D8" s="6">
        <v>170248.64</v>
      </c>
      <c r="E8" s="6">
        <v>15486.18</v>
      </c>
      <c r="F8" s="3"/>
      <c r="G8" s="6">
        <v>153030.98000000001</v>
      </c>
      <c r="H8" s="6">
        <v>32703.84</v>
      </c>
    </row>
    <row r="9" spans="1:8" ht="11.1" customHeight="1" outlineLevel="1" x14ac:dyDescent="0.2">
      <c r="A9" s="2" t="s">
        <v>13</v>
      </c>
      <c r="B9" s="3"/>
      <c r="C9" s="4"/>
      <c r="D9" s="6">
        <v>2224.88</v>
      </c>
      <c r="E9" s="6">
        <v>-2224.88</v>
      </c>
      <c r="F9" s="3"/>
      <c r="G9" s="5">
        <v>334</v>
      </c>
      <c r="H9" s="5">
        <v>-334</v>
      </c>
    </row>
    <row r="10" spans="1:8" ht="11.1" customHeight="1" outlineLevel="1" x14ac:dyDescent="0.2">
      <c r="A10" s="2" t="s">
        <v>14</v>
      </c>
      <c r="B10" s="3"/>
      <c r="C10" s="4"/>
      <c r="D10" s="5">
        <v>249.24</v>
      </c>
      <c r="E10" s="5">
        <v>-249.24</v>
      </c>
      <c r="F10" s="3"/>
      <c r="G10" s="5">
        <v>37.4</v>
      </c>
      <c r="H10" s="5">
        <v>-37.4</v>
      </c>
    </row>
    <row r="11" spans="1:8" ht="11.1" customHeight="1" outlineLevel="1" x14ac:dyDescent="0.2">
      <c r="A11" s="2" t="s">
        <v>15</v>
      </c>
      <c r="B11" s="3"/>
      <c r="C11" s="4"/>
      <c r="D11" s="5">
        <v>249.24</v>
      </c>
      <c r="E11" s="5">
        <v>-249.24</v>
      </c>
      <c r="F11" s="3"/>
      <c r="G11" s="5">
        <v>37.4</v>
      </c>
      <c r="H11" s="5">
        <v>-37.4</v>
      </c>
    </row>
    <row r="12" spans="1:8" ht="11.1" customHeight="1" outlineLevel="1" x14ac:dyDescent="0.2">
      <c r="A12" s="2" t="s">
        <v>16</v>
      </c>
      <c r="B12" s="3"/>
      <c r="C12" s="6">
        <v>39828.660000000003</v>
      </c>
      <c r="D12" s="6">
        <v>39828.660000000003</v>
      </c>
      <c r="E12" s="3"/>
      <c r="F12" s="3"/>
      <c r="G12" s="6">
        <v>32497.38</v>
      </c>
      <c r="H12" s="6">
        <v>7331.28</v>
      </c>
    </row>
    <row r="13" spans="1:8" s="8" customFormat="1" ht="12.95" customHeight="1" x14ac:dyDescent="0.2">
      <c r="A13" s="12" t="s">
        <v>0</v>
      </c>
      <c r="B13" s="13">
        <f>SUM(B6:B12)</f>
        <v>0</v>
      </c>
      <c r="C13" s="13">
        <f>SUM(C6:C12)</f>
        <v>942381.17</v>
      </c>
      <c r="D13" s="13">
        <f t="shared" ref="D13:H13" si="0">SUM(D6:D12)</f>
        <v>923858.4</v>
      </c>
      <c r="E13" s="13">
        <f t="shared" si="0"/>
        <v>18522.769999999997</v>
      </c>
      <c r="F13" s="13">
        <f t="shared" si="0"/>
        <v>0</v>
      </c>
      <c r="G13" s="13">
        <f t="shared" si="0"/>
        <v>739331.00000000012</v>
      </c>
      <c r="H13" s="13">
        <f t="shared" si="0"/>
        <v>203050.16999999987</v>
      </c>
    </row>
    <row r="15" spans="1:8" s="17" customFormat="1" ht="11.45" customHeight="1" x14ac:dyDescent="0.2">
      <c r="A15" s="14" t="s">
        <v>17</v>
      </c>
      <c r="B15" s="15">
        <f>G13/(B13+C13)*100</f>
        <v>78.453498810889883</v>
      </c>
      <c r="C15" s="16" t="s">
        <v>18</v>
      </c>
      <c r="D15" s="16"/>
      <c r="E15" s="16"/>
      <c r="F15" s="16"/>
      <c r="G15" s="16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2024-02-19T00:43:35Z</dcterms:modified>
</cp:coreProperties>
</file>