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/>
  <c r="F69" i="1"/>
  <c r="D69" i="1" s="1"/>
  <c r="G69" i="1" s="1"/>
  <c r="F66" i="1"/>
  <c r="D66" i="1"/>
  <c r="G66" i="1" s="1"/>
  <c r="F62" i="1"/>
  <c r="D62" i="1" s="1"/>
  <c r="G62" i="1" s="1"/>
  <c r="F55" i="1"/>
  <c r="D55" i="1"/>
  <c r="G55" i="1" s="1"/>
  <c r="F52" i="1"/>
  <c r="D51" i="1" s="1"/>
  <c r="G51" i="1" s="1"/>
  <c r="F46" i="1"/>
  <c r="D46" i="1" s="1"/>
  <c r="G46" i="1" s="1"/>
  <c r="F32" i="1"/>
  <c r="D32" i="1" s="1"/>
  <c r="G32" i="1" s="1"/>
  <c r="F30" i="1"/>
  <c r="D30" i="1" s="1"/>
  <c r="G30" i="1" s="1"/>
  <c r="F27" i="1"/>
  <c r="D27" i="1" s="1"/>
  <c r="G27" i="1" s="1"/>
  <c r="F24" i="1"/>
  <c r="D24" i="1" s="1"/>
  <c r="G24" i="1" s="1"/>
  <c r="E19" i="1"/>
  <c r="D19" i="1" s="1"/>
  <c r="G19" i="1" s="1"/>
  <c r="G89" i="1" l="1"/>
  <c r="D89" i="1"/>
  <c r="D11" i="1" l="1"/>
</calcChain>
</file>

<file path=xl/sharedStrings.xml><?xml version="1.0" encoding="utf-8"?>
<sst xmlns="http://schemas.openxmlformats.org/spreadsheetml/2006/main" count="152" uniqueCount="126">
  <si>
    <t>2 категория</t>
  </si>
  <si>
    <t>Год постройки</t>
  </si>
  <si>
    <t>нет</t>
  </si>
  <si>
    <t>Площадь  лестничных маршей и тамбуров. кв м</t>
  </si>
  <si>
    <t>Площадь подвальных помещений. кв м</t>
  </si>
  <si>
    <t>Общая площадь жилых помещений МКД , кв.м.</t>
  </si>
  <si>
    <t>Общая площадь нежилых помещений кв м</t>
  </si>
  <si>
    <t>Планируемый срок капитального ремонта в соответствии с региональной программой</t>
  </si>
  <si>
    <t xml:space="preserve">2026-2028 </t>
  </si>
  <si>
    <t>ВДИС</t>
  </si>
  <si>
    <t>2035-2037</t>
  </si>
  <si>
    <t>крыша</t>
  </si>
  <si>
    <t>2041-2043</t>
  </si>
  <si>
    <t>фасад,подвал,фундамент</t>
  </si>
  <si>
    <t>Строительный объем, куб.м.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</si>
  <si>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</si>
  <si>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</si>
  <si>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</si>
  <si>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</si>
  <si>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</si>
  <si>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</si>
  <si>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</si>
  <si>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</si>
  <si>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</si>
  <si>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</si>
  <si>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</si>
  <si>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</si>
  <si>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</si>
  <si>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</si>
  <si>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</si>
  <si>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</si>
  <si>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</si>
  <si>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Ремонт отмостки 40 пм</t>
  </si>
  <si>
    <t>май-октябрь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</si>
  <si>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</si>
  <si>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</si>
  <si>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</si>
  <si>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</si>
  <si>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</si>
  <si>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</si>
  <si>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</si>
  <si>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</si>
  <si>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</si>
  <si>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</si>
  <si>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</si>
  <si>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</si>
  <si>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</si>
  <si>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</si>
  <si>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</si>
  <si>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</si>
  <si>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</si>
  <si>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</si>
  <si>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</si>
  <si>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</si>
  <si>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</si>
  <si>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</si>
  <si>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</si>
  <si>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</si>
  <si>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</si>
  <si>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</si>
  <si>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</si>
  <si>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</si>
  <si>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</si>
  <si>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</si>
  <si>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</si>
  <si>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</si>
  <si>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</si>
  <si>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</si>
  <si>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</si>
  <si>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</si>
  <si>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</si>
  <si>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</si>
  <si>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2.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</si>
  <si>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</si>
  <si>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</si>
  <si>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</si>
  <si>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</si>
  <si>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</si>
  <si>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</si>
  <si>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</si>
  <si>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</si>
  <si>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</si>
  <si>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</si>
  <si>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</si>
  <si>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</si>
  <si>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</si>
  <si>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</si>
  <si>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</si>
  <si>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</si>
  <si>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</si>
  <si>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</si>
  <si>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</si>
  <si>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</si>
  <si>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</si>
  <si>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</si>
  <si>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</si>
  <si>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</si>
  <si>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</si>
  <si>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</si>
  <si>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</si>
  <si>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</si>
  <si>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</si>
  <si>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</si>
  <si>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</si>
  <si>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</si>
  <si>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</si>
  <si>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</si>
  <si>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</si>
  <si>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</si>
  <si>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</si>
  <si>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</si>
  <si>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</si>
  <si>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</si>
  <si>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</si>
  <si>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</si>
  <si>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</si>
  <si>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</si>
  <si>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</si>
  <si>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</si>
  <si>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</si>
  <si>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</si>
  <si>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</si>
  <si>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 за 1121,5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</si>
  <si>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</si>
  <si>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</si>
  <si>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7 по ул.Авиационная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</si>
</sst>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G89"/>
  <sheetViews>
    <sheetView tabSelected="1" view="pageBreakPreview" zoomScaleNormal="100" zoomScaleSheetLayoutView="100" workbookViewId="0">
      <selection activeCell="A3" sqref="A3"/>
    </sheetView>
  </sheetViews>
  <sheetFormatPr defaultColWidth="9.109375" defaultRowHeight="13.2" x14ac:dyDescent="0.25"/>
  <cols>
    <col min="1" max="1" width="6" style="7" customWidth="1"/>
    <col min="2" max="2" width="44.33203125" style="14" customWidth="1"/>
    <col min="3" max="3" width="18" style="7" customWidth="1"/>
    <col min="4" max="4" width="13" style="8" customWidth="1"/>
    <col min="5" max="5" width="7.77734375" style="8" hidden="1" customWidth="1"/>
    <col min="6" max="6" width="6.88671875" style="6" hidden="1" customWidth="1"/>
    <col min="7" max="7" width="12.88671875" style="6" customWidth="1"/>
    <col min="8" max="16384" width="9.109375" style="6"/>
  </cols>
  <sheetData>
    <row r="1" spans="1:7" ht="16.2" customHeight="1" x14ac:dyDescent="0.25">
      <c r="D1" s="13" t="s">
        <v>0</v>
      </c>
    </row>
    <row r="2" spans="1:7" ht="28.2" customHeight="1" x14ac:dyDescent="0.25">
      <c r="A2" s="56" t="s">
        <v>125</v>
      </c>
      <c r="B2" s="56"/>
      <c r="C2" s="56"/>
      <c r="D2" s="56"/>
      <c r="E2" s="56"/>
      <c r="F2" s="56"/>
      <c r="G2" s="56"/>
    </row>
    <row r="3" spans="1:7" ht="25.2" customHeight="1" x14ac:dyDescent="0.25">
      <c r="A3" s="1"/>
      <c r="B3" s="15"/>
      <c r="C3" s="2" t="s">
        <v>1</v>
      </c>
      <c r="D3" s="9">
        <v>1947</v>
      </c>
      <c r="E3" s="4"/>
    </row>
    <row r="4" spans="1:7" ht="19.2" customHeight="1" x14ac:dyDescent="0.25">
      <c r="A4" s="3"/>
      <c r="B4" s="55" t="s">
        <v>7</v>
      </c>
      <c r="C4" s="55"/>
      <c r="D4" s="16" t="s">
        <v>8</v>
      </c>
      <c r="G4" s="6" t="s">
        <v>9</v>
      </c>
    </row>
    <row r="5" spans="1:7" ht="21.6" customHeight="1" x14ac:dyDescent="0.25">
      <c r="A5" s="3"/>
      <c r="B5" s="55"/>
      <c r="C5" s="55"/>
      <c r="D5" s="16" t="s">
        <v>10</v>
      </c>
      <c r="G5" s="6" t="s">
        <v>11</v>
      </c>
    </row>
    <row r="6" spans="1:7" ht="27.6" customHeight="1" x14ac:dyDescent="0.25">
      <c r="A6" s="3"/>
      <c r="B6" s="55"/>
      <c r="C6" s="55"/>
      <c r="D6" s="16" t="s">
        <v>12</v>
      </c>
      <c r="G6" s="17" t="s">
        <v>13</v>
      </c>
    </row>
    <row r="7" spans="1:7" x14ac:dyDescent="0.25">
      <c r="A7" s="1"/>
      <c r="B7" s="15"/>
      <c r="C7" s="2" t="s">
        <v>15</v>
      </c>
      <c r="D7" s="11">
        <v>2</v>
      </c>
      <c r="E7" s="5"/>
    </row>
    <row r="8" spans="1:7" x14ac:dyDescent="0.25">
      <c r="A8" s="1"/>
      <c r="B8" s="15"/>
      <c r="C8" s="2" t="s">
        <v>16</v>
      </c>
      <c r="D8" s="11">
        <v>2</v>
      </c>
      <c r="E8" s="5"/>
    </row>
    <row r="9" spans="1:7" x14ac:dyDescent="0.25">
      <c r="A9" s="1"/>
      <c r="B9" s="15"/>
      <c r="C9" s="2" t="s">
        <v>17</v>
      </c>
      <c r="D9" s="11">
        <v>11</v>
      </c>
      <c r="E9" s="5"/>
    </row>
    <row r="10" spans="1:7" x14ac:dyDescent="0.25">
      <c r="A10" s="1"/>
      <c r="B10" s="15"/>
      <c r="C10" s="18" t="s">
        <v>18</v>
      </c>
      <c r="D10" s="11">
        <v>4</v>
      </c>
      <c r="E10" s="5"/>
    </row>
    <row r="11" spans="1:7" x14ac:dyDescent="0.25">
      <c r="A11" s="1"/>
      <c r="B11" s="15"/>
      <c r="C11" s="2" t="s">
        <v>5</v>
      </c>
      <c r="D11" s="12">
        <f>1121.5-D12</f>
        <v>795</v>
      </c>
      <c r="E11" s="5"/>
    </row>
    <row r="12" spans="1:7" x14ac:dyDescent="0.25">
      <c r="A12" s="1"/>
      <c r="B12" s="54" t="s">
        <v>6</v>
      </c>
      <c r="C12" s="54"/>
      <c r="D12" s="12">
        <v>326.5</v>
      </c>
      <c r="E12" s="4"/>
      <c r="G12" s="8"/>
    </row>
    <row r="13" spans="1:7" x14ac:dyDescent="0.25">
      <c r="A13" s="1"/>
      <c r="B13" s="54" t="s">
        <v>3</v>
      </c>
      <c r="C13" s="54"/>
      <c r="D13" s="10">
        <v>78</v>
      </c>
      <c r="E13" s="5"/>
    </row>
    <row r="14" spans="1:7" x14ac:dyDescent="0.25">
      <c r="A14" s="6"/>
      <c r="B14" s="54" t="s">
        <v>4</v>
      </c>
      <c r="C14" s="54"/>
      <c r="D14" s="10" t="s">
        <v>2</v>
      </c>
      <c r="E14" s="4"/>
    </row>
    <row r="15" spans="1:7" x14ac:dyDescent="0.25">
      <c r="A15" s="6"/>
      <c r="B15" s="18"/>
      <c r="C15" s="18" t="s">
        <v>14</v>
      </c>
      <c r="D15" s="11">
        <v>5325</v>
      </c>
      <c r="E15" s="4"/>
    </row>
    <row r="17" spans="1:7" ht="67.8" customHeight="1" x14ac:dyDescent="0.25">
      <c r="A17" s="19" t="s">
        <v>19</v>
      </c>
      <c r="B17" s="20" t="s">
        <v>20</v>
      </c>
      <c r="C17" s="20" t="s">
        <v>21</v>
      </c>
      <c r="D17" s="21" t="s">
        <v>123</v>
      </c>
      <c r="E17" s="20" t="s">
        <v>22</v>
      </c>
      <c r="G17" s="21" t="s">
        <v>124</v>
      </c>
    </row>
    <row r="18" spans="1:7" ht="13.8" customHeight="1" x14ac:dyDescent="0.25">
      <c r="A18" s="52" t="s">
        <v>23</v>
      </c>
      <c r="B18" s="52"/>
      <c r="C18" s="52"/>
      <c r="D18" s="25"/>
      <c r="E18" s="26"/>
      <c r="F18" s="23"/>
      <c r="G18" s="24"/>
    </row>
    <row r="19" spans="1:7" ht="93" customHeight="1" x14ac:dyDescent="0.25">
      <c r="A19" s="20">
        <v>1</v>
      </c>
      <c r="B19" s="27" t="s">
        <v>24</v>
      </c>
      <c r="C19" s="20" t="s">
        <v>25</v>
      </c>
      <c r="D19" s="41">
        <f>E19*F19*12</f>
        <v>20052.420000000002</v>
      </c>
      <c r="E19" s="51">
        <f>1.41+0.08</f>
        <v>1.49</v>
      </c>
      <c r="F19" s="53">
        <v>1121.5</v>
      </c>
      <c r="G19" s="41">
        <f>D19</f>
        <v>20052.420000000002</v>
      </c>
    </row>
    <row r="20" spans="1:7" ht="42.75" customHeight="1" x14ac:dyDescent="0.25">
      <c r="A20" s="20">
        <v>2</v>
      </c>
      <c r="B20" s="27" t="s">
        <v>26</v>
      </c>
      <c r="C20" s="20" t="s">
        <v>27</v>
      </c>
      <c r="D20" s="41"/>
      <c r="E20" s="51"/>
      <c r="F20" s="53"/>
      <c r="G20" s="41"/>
    </row>
    <row r="21" spans="1:7" ht="30.75" customHeight="1" x14ac:dyDescent="0.25">
      <c r="A21" s="20">
        <v>3</v>
      </c>
      <c r="B21" s="27" t="s">
        <v>28</v>
      </c>
      <c r="C21" s="20" t="s">
        <v>27</v>
      </c>
      <c r="D21" s="41"/>
      <c r="E21" s="51"/>
      <c r="F21" s="53"/>
      <c r="G21" s="41"/>
    </row>
    <row r="22" spans="1:7" ht="40.5" customHeight="1" x14ac:dyDescent="0.25">
      <c r="A22" s="20">
        <v>4</v>
      </c>
      <c r="B22" s="27" t="s">
        <v>29</v>
      </c>
      <c r="C22" s="20" t="s">
        <v>27</v>
      </c>
      <c r="D22" s="41"/>
      <c r="E22" s="51"/>
      <c r="F22" s="53"/>
      <c r="G22" s="41"/>
    </row>
    <row r="23" spans="1:7" ht="55.5" customHeight="1" x14ac:dyDescent="0.25">
      <c r="A23" s="20">
        <v>5</v>
      </c>
      <c r="B23" s="27" t="s">
        <v>30</v>
      </c>
      <c r="C23" s="20" t="s">
        <v>27</v>
      </c>
      <c r="D23" s="41"/>
      <c r="E23" s="51"/>
      <c r="F23" s="53"/>
      <c r="G23" s="41"/>
    </row>
    <row r="24" spans="1:7" ht="26.4" customHeight="1" x14ac:dyDescent="0.25">
      <c r="A24" s="20">
        <v>6</v>
      </c>
      <c r="B24" s="27" t="s">
        <v>31</v>
      </c>
      <c r="C24" s="20"/>
      <c r="D24" s="21">
        <f>E24*F24*12</f>
        <v>2018.6999999999998</v>
      </c>
      <c r="E24" s="22">
        <v>0.15</v>
      </c>
      <c r="F24" s="23">
        <f>F19</f>
        <v>1121.5</v>
      </c>
      <c r="G24" s="21">
        <f>D24</f>
        <v>2018.6999999999998</v>
      </c>
    </row>
    <row r="25" spans="1:7" ht="18.600000000000001" customHeight="1" x14ac:dyDescent="0.25">
      <c r="A25" s="20"/>
      <c r="B25" s="39" t="s">
        <v>32</v>
      </c>
      <c r="C25" s="28" t="s">
        <v>33</v>
      </c>
      <c r="D25" s="21"/>
      <c r="E25" s="22"/>
      <c r="F25" s="23"/>
      <c r="G25" s="24"/>
    </row>
    <row r="26" spans="1:7" ht="13.8" customHeight="1" x14ac:dyDescent="0.25">
      <c r="A26" s="52" t="s">
        <v>34</v>
      </c>
      <c r="B26" s="52"/>
      <c r="C26" s="52"/>
      <c r="D26" s="25"/>
      <c r="E26" s="26"/>
      <c r="F26" s="23"/>
      <c r="G26" s="24"/>
    </row>
    <row r="27" spans="1:7" ht="31.2" customHeight="1" x14ac:dyDescent="0.25">
      <c r="A27" s="20">
        <v>1</v>
      </c>
      <c r="B27" s="27" t="s">
        <v>35</v>
      </c>
      <c r="C27" s="20" t="s">
        <v>36</v>
      </c>
      <c r="D27" s="41">
        <f>E27*F27*12</f>
        <v>27319.739999999998</v>
      </c>
      <c r="E27" s="51">
        <v>2.0299999999999998</v>
      </c>
      <c r="F27" s="49">
        <f>F19</f>
        <v>1121.5</v>
      </c>
      <c r="G27" s="41">
        <f>D27</f>
        <v>27319.739999999998</v>
      </c>
    </row>
    <row r="28" spans="1:7" ht="30.6" customHeight="1" x14ac:dyDescent="0.25">
      <c r="A28" s="20">
        <v>2</v>
      </c>
      <c r="B28" s="27" t="s">
        <v>37</v>
      </c>
      <c r="C28" s="20" t="s">
        <v>38</v>
      </c>
      <c r="D28" s="41"/>
      <c r="E28" s="51"/>
      <c r="F28" s="49"/>
      <c r="G28" s="41"/>
    </row>
    <row r="29" spans="1:7" ht="82.2" customHeight="1" x14ac:dyDescent="0.25">
      <c r="A29" s="20">
        <v>3</v>
      </c>
      <c r="B29" s="27" t="s">
        <v>39</v>
      </c>
      <c r="C29" s="20" t="s">
        <v>38</v>
      </c>
      <c r="D29" s="41"/>
      <c r="E29" s="51"/>
      <c r="F29" s="49"/>
      <c r="G29" s="41"/>
    </row>
    <row r="30" spans="1:7" ht="33" customHeight="1" x14ac:dyDescent="0.25">
      <c r="A30" s="20">
        <v>4</v>
      </c>
      <c r="B30" s="27" t="s">
        <v>40</v>
      </c>
      <c r="C30" s="20" t="s">
        <v>27</v>
      </c>
      <c r="D30" s="21">
        <f>E30*F30*12</f>
        <v>5517.78</v>
      </c>
      <c r="E30" s="22">
        <v>0.41</v>
      </c>
      <c r="F30" s="23">
        <f>F19</f>
        <v>1121.5</v>
      </c>
      <c r="G30" s="21">
        <f>D30</f>
        <v>5517.78</v>
      </c>
    </row>
    <row r="31" spans="1:7" ht="13.8" customHeight="1" x14ac:dyDescent="0.25">
      <c r="A31" s="52" t="s">
        <v>41</v>
      </c>
      <c r="B31" s="52"/>
      <c r="C31" s="52"/>
      <c r="D31" s="25"/>
      <c r="E31" s="26"/>
      <c r="F31" s="23"/>
      <c r="G31" s="24"/>
    </row>
    <row r="32" spans="1:7" x14ac:dyDescent="0.25">
      <c r="A32" s="45" t="s">
        <v>42</v>
      </c>
      <c r="B32" s="45"/>
      <c r="C32" s="45"/>
      <c r="D32" s="41">
        <f>E32*F32*12</f>
        <v>81017.159999999989</v>
      </c>
      <c r="E32" s="51">
        <v>6.02</v>
      </c>
      <c r="F32" s="49">
        <f>F19</f>
        <v>1121.5</v>
      </c>
      <c r="G32" s="41">
        <f>D32</f>
        <v>81017.159999999989</v>
      </c>
    </row>
    <row r="33" spans="1:7" ht="15.6" customHeight="1" x14ac:dyDescent="0.25">
      <c r="A33" s="20">
        <v>1</v>
      </c>
      <c r="B33" s="27" t="s">
        <v>43</v>
      </c>
      <c r="C33" s="20" t="s">
        <v>44</v>
      </c>
      <c r="D33" s="41"/>
      <c r="E33" s="51"/>
      <c r="F33" s="49"/>
      <c r="G33" s="41"/>
    </row>
    <row r="34" spans="1:7" ht="53.4" customHeight="1" x14ac:dyDescent="0.25">
      <c r="A34" s="20">
        <v>2</v>
      </c>
      <c r="B34" s="27" t="s">
        <v>45</v>
      </c>
      <c r="C34" s="20" t="s">
        <v>46</v>
      </c>
      <c r="D34" s="41"/>
      <c r="E34" s="51"/>
      <c r="F34" s="49"/>
      <c r="G34" s="41"/>
    </row>
    <row r="35" spans="1:7" ht="15.6" customHeight="1" x14ac:dyDescent="0.25">
      <c r="A35" s="20">
        <v>3</v>
      </c>
      <c r="B35" s="27" t="s">
        <v>47</v>
      </c>
      <c r="C35" s="20" t="s">
        <v>48</v>
      </c>
      <c r="D35" s="41"/>
      <c r="E35" s="51"/>
      <c r="F35" s="49"/>
      <c r="G35" s="41"/>
    </row>
    <row r="36" spans="1:7" ht="30" customHeight="1" x14ac:dyDescent="0.25">
      <c r="A36" s="20">
        <v>4</v>
      </c>
      <c r="B36" s="27" t="s">
        <v>49</v>
      </c>
      <c r="C36" s="20" t="s">
        <v>50</v>
      </c>
      <c r="D36" s="41"/>
      <c r="E36" s="51"/>
      <c r="F36" s="49"/>
      <c r="G36" s="41"/>
    </row>
    <row r="37" spans="1:7" ht="19.8" customHeight="1" x14ac:dyDescent="0.25">
      <c r="A37" s="20">
        <v>5</v>
      </c>
      <c r="B37" s="27" t="s">
        <v>51</v>
      </c>
      <c r="C37" s="20" t="s">
        <v>52</v>
      </c>
      <c r="D37" s="41"/>
      <c r="E37" s="51"/>
      <c r="F37" s="49"/>
      <c r="G37" s="41"/>
    </row>
    <row r="38" spans="1:7" x14ac:dyDescent="0.25">
      <c r="A38" s="45" t="s">
        <v>53</v>
      </c>
      <c r="B38" s="45"/>
      <c r="C38" s="45"/>
      <c r="D38" s="41"/>
      <c r="E38" s="51"/>
      <c r="F38" s="49"/>
      <c r="G38" s="41"/>
    </row>
    <row r="39" spans="1:7" ht="27.6" customHeight="1" x14ac:dyDescent="0.25">
      <c r="A39" s="20">
        <v>6</v>
      </c>
      <c r="B39" s="27" t="s">
        <v>54</v>
      </c>
      <c r="C39" s="20" t="s">
        <v>55</v>
      </c>
      <c r="D39" s="41"/>
      <c r="E39" s="51"/>
      <c r="F39" s="49"/>
      <c r="G39" s="41"/>
    </row>
    <row r="40" spans="1:7" ht="44.4" customHeight="1" x14ac:dyDescent="0.25">
      <c r="A40" s="20">
        <v>7</v>
      </c>
      <c r="B40" s="27" t="s">
        <v>56</v>
      </c>
      <c r="C40" s="20" t="s">
        <v>55</v>
      </c>
      <c r="D40" s="41"/>
      <c r="E40" s="51"/>
      <c r="F40" s="49"/>
      <c r="G40" s="41"/>
    </row>
    <row r="41" spans="1:7" ht="40.200000000000003" customHeight="1" x14ac:dyDescent="0.25">
      <c r="A41" s="20">
        <v>8</v>
      </c>
      <c r="B41" s="27" t="s">
        <v>57</v>
      </c>
      <c r="C41" s="20" t="s">
        <v>44</v>
      </c>
      <c r="D41" s="41"/>
      <c r="E41" s="51"/>
      <c r="F41" s="49"/>
      <c r="G41" s="41"/>
    </row>
    <row r="42" spans="1:7" ht="17.399999999999999" customHeight="1" x14ac:dyDescent="0.25">
      <c r="A42" s="20">
        <v>9</v>
      </c>
      <c r="B42" s="27" t="s">
        <v>58</v>
      </c>
      <c r="C42" s="20" t="s">
        <v>44</v>
      </c>
      <c r="D42" s="41"/>
      <c r="E42" s="51"/>
      <c r="F42" s="49"/>
      <c r="G42" s="41"/>
    </row>
    <row r="43" spans="1:7" ht="36.75" customHeight="1" x14ac:dyDescent="0.25">
      <c r="A43" s="20">
        <v>10</v>
      </c>
      <c r="B43" s="27" t="s">
        <v>45</v>
      </c>
      <c r="C43" s="20" t="s">
        <v>59</v>
      </c>
      <c r="D43" s="41"/>
      <c r="E43" s="51"/>
      <c r="F43" s="49"/>
      <c r="G43" s="41"/>
    </row>
    <row r="44" spans="1:7" ht="21.75" customHeight="1" x14ac:dyDescent="0.25">
      <c r="A44" s="20">
        <v>11</v>
      </c>
      <c r="B44" s="27" t="s">
        <v>60</v>
      </c>
      <c r="C44" s="20" t="s">
        <v>44</v>
      </c>
      <c r="D44" s="41"/>
      <c r="E44" s="51"/>
      <c r="F44" s="49"/>
      <c r="G44" s="41"/>
    </row>
    <row r="45" spans="1:7" ht="13.8" customHeight="1" x14ac:dyDescent="0.25">
      <c r="A45" s="52" t="s">
        <v>61</v>
      </c>
      <c r="B45" s="52"/>
      <c r="C45" s="52"/>
      <c r="D45" s="25"/>
      <c r="E45" s="26"/>
      <c r="F45" s="23"/>
      <c r="G45" s="24"/>
    </row>
    <row r="46" spans="1:7" x14ac:dyDescent="0.25">
      <c r="A46" s="45" t="s">
        <v>62</v>
      </c>
      <c r="B46" s="45"/>
      <c r="C46" s="45"/>
      <c r="D46" s="41">
        <f>E46*F46*12</f>
        <v>25166.46</v>
      </c>
      <c r="E46" s="51">
        <v>1.87</v>
      </c>
      <c r="F46" s="49">
        <f>F19</f>
        <v>1121.5</v>
      </c>
      <c r="G46" s="41">
        <f>D46</f>
        <v>25166.46</v>
      </c>
    </row>
    <row r="47" spans="1:7" ht="90.6" customHeight="1" x14ac:dyDescent="0.25">
      <c r="A47" s="20">
        <v>1</v>
      </c>
      <c r="B47" s="27" t="s">
        <v>63</v>
      </c>
      <c r="C47" s="20" t="s">
        <v>64</v>
      </c>
      <c r="D47" s="41"/>
      <c r="E47" s="51"/>
      <c r="F47" s="49"/>
      <c r="G47" s="41"/>
    </row>
    <row r="48" spans="1:7" ht="54.6" customHeight="1" x14ac:dyDescent="0.25">
      <c r="A48" s="20">
        <v>2</v>
      </c>
      <c r="B48" s="27" t="s">
        <v>65</v>
      </c>
      <c r="C48" s="20" t="s">
        <v>64</v>
      </c>
      <c r="D48" s="41"/>
      <c r="E48" s="51"/>
      <c r="F48" s="49"/>
      <c r="G48" s="41"/>
    </row>
    <row r="49" spans="1:7" s="30" customFormat="1" ht="19.2" customHeight="1" x14ac:dyDescent="0.25">
      <c r="A49" s="20">
        <v>3</v>
      </c>
      <c r="B49" s="27" t="s">
        <v>66</v>
      </c>
      <c r="C49" s="20" t="s">
        <v>27</v>
      </c>
      <c r="D49" s="41"/>
      <c r="E49" s="51"/>
      <c r="F49" s="49"/>
      <c r="G49" s="41"/>
    </row>
    <row r="50" spans="1:7" s="30" customFormat="1" ht="30.75" customHeight="1" x14ac:dyDescent="0.25">
      <c r="A50" s="20">
        <v>4</v>
      </c>
      <c r="B50" s="27" t="s">
        <v>67</v>
      </c>
      <c r="C50" s="20" t="s">
        <v>68</v>
      </c>
      <c r="D50" s="41"/>
      <c r="E50" s="51"/>
      <c r="F50" s="49"/>
      <c r="G50" s="41"/>
    </row>
    <row r="51" spans="1:7" x14ac:dyDescent="0.25">
      <c r="A51" s="45" t="s">
        <v>69</v>
      </c>
      <c r="B51" s="45"/>
      <c r="C51" s="45"/>
      <c r="D51" s="41">
        <f>E51*F52*12</f>
        <v>29338.440000000002</v>
      </c>
      <c r="E51" s="51">
        <v>2.1800000000000002</v>
      </c>
      <c r="F51" s="23"/>
      <c r="G51" s="41">
        <f>D51</f>
        <v>29338.440000000002</v>
      </c>
    </row>
    <row r="52" spans="1:7" ht="54.6" customHeight="1" x14ac:dyDescent="0.25">
      <c r="A52" s="20">
        <v>1</v>
      </c>
      <c r="B52" s="27" t="s">
        <v>70</v>
      </c>
      <c r="C52" s="20" t="s">
        <v>71</v>
      </c>
      <c r="D52" s="41"/>
      <c r="E52" s="51"/>
      <c r="F52" s="49">
        <f>F19</f>
        <v>1121.5</v>
      </c>
      <c r="G52" s="41"/>
    </row>
    <row r="53" spans="1:7" ht="1.2" hidden="1" customHeight="1" x14ac:dyDescent="0.25">
      <c r="A53" s="20" t="s">
        <v>72</v>
      </c>
      <c r="B53" s="27" t="s">
        <v>73</v>
      </c>
      <c r="C53" s="20" t="s">
        <v>27</v>
      </c>
      <c r="D53" s="41"/>
      <c r="E53" s="51"/>
      <c r="F53" s="49"/>
      <c r="G53" s="41"/>
    </row>
    <row r="54" spans="1:7" ht="14.4" hidden="1" customHeight="1" x14ac:dyDescent="0.25">
      <c r="A54" s="45" t="s">
        <v>74</v>
      </c>
      <c r="B54" s="45"/>
      <c r="C54" s="45"/>
      <c r="D54" s="31">
        <v>32972.100000000006</v>
      </c>
      <c r="E54" s="22">
        <v>2.4500000000000002</v>
      </c>
      <c r="F54" s="49"/>
      <c r="G54" s="24"/>
    </row>
    <row r="55" spans="1:7" ht="14.4" customHeight="1" x14ac:dyDescent="0.25">
      <c r="A55" s="45" t="s">
        <v>74</v>
      </c>
      <c r="B55" s="45"/>
      <c r="C55" s="45"/>
      <c r="D55" s="41">
        <f>E55*F55*12</f>
        <v>60022.680000000008</v>
      </c>
      <c r="E55" s="51">
        <v>4.46</v>
      </c>
      <c r="F55" s="49">
        <f>F19</f>
        <v>1121.5</v>
      </c>
      <c r="G55" s="41">
        <f>D55</f>
        <v>60022.680000000008</v>
      </c>
    </row>
    <row r="56" spans="1:7" ht="42" customHeight="1" x14ac:dyDescent="0.25">
      <c r="A56" s="20">
        <v>1</v>
      </c>
      <c r="B56" s="27" t="s">
        <v>75</v>
      </c>
      <c r="C56" s="20" t="s">
        <v>27</v>
      </c>
      <c r="D56" s="41"/>
      <c r="E56" s="51"/>
      <c r="F56" s="49"/>
      <c r="G56" s="41"/>
    </row>
    <row r="57" spans="1:7" ht="15" customHeight="1" x14ac:dyDescent="0.25">
      <c r="A57" s="20">
        <v>2</v>
      </c>
      <c r="B57" s="27" t="s">
        <v>76</v>
      </c>
      <c r="C57" s="20" t="s">
        <v>27</v>
      </c>
      <c r="D57" s="41"/>
      <c r="E57" s="51"/>
      <c r="F57" s="49"/>
      <c r="G57" s="41"/>
    </row>
    <row r="58" spans="1:7" ht="16.8" customHeight="1" x14ac:dyDescent="0.25">
      <c r="A58" s="20">
        <v>3</v>
      </c>
      <c r="B58" s="27" t="s">
        <v>77</v>
      </c>
      <c r="C58" s="20" t="s">
        <v>27</v>
      </c>
      <c r="D58" s="41"/>
      <c r="E58" s="51"/>
      <c r="F58" s="49"/>
      <c r="G58" s="41"/>
    </row>
    <row r="59" spans="1:7" ht="38.4" customHeight="1" x14ac:dyDescent="0.25">
      <c r="A59" s="20">
        <v>4</v>
      </c>
      <c r="B59" s="27" t="s">
        <v>78</v>
      </c>
      <c r="C59" s="20" t="s">
        <v>27</v>
      </c>
      <c r="D59" s="41"/>
      <c r="E59" s="51"/>
      <c r="F59" s="49"/>
      <c r="G59" s="41"/>
    </row>
    <row r="60" spans="1:7" s="30" customFormat="1" ht="42" customHeight="1" x14ac:dyDescent="0.25">
      <c r="A60" s="20">
        <v>5</v>
      </c>
      <c r="B60" s="27" t="s">
        <v>79</v>
      </c>
      <c r="C60" s="20" t="s">
        <v>64</v>
      </c>
      <c r="D60" s="41"/>
      <c r="E60" s="51"/>
      <c r="F60" s="49"/>
      <c r="G60" s="41"/>
    </row>
    <row r="61" spans="1:7" s="30" customFormat="1" ht="16.8" customHeight="1" x14ac:dyDescent="0.25">
      <c r="A61" s="52" t="s">
        <v>80</v>
      </c>
      <c r="B61" s="52"/>
      <c r="C61" s="52"/>
      <c r="D61" s="25"/>
      <c r="E61" s="26"/>
      <c r="F61" s="32"/>
      <c r="G61" s="29"/>
    </row>
    <row r="62" spans="1:7" ht="67.8" customHeight="1" x14ac:dyDescent="0.25">
      <c r="A62" s="20">
        <v>1</v>
      </c>
      <c r="B62" s="27" t="s">
        <v>81</v>
      </c>
      <c r="C62" s="33" t="s">
        <v>27</v>
      </c>
      <c r="D62" s="41">
        <f>E62*F62*12</f>
        <v>32433.78</v>
      </c>
      <c r="E62" s="51">
        <v>2.41</v>
      </c>
      <c r="F62" s="49">
        <f>F19</f>
        <v>1121.5</v>
      </c>
      <c r="G62" s="41">
        <f>D62</f>
        <v>32433.78</v>
      </c>
    </row>
    <row r="63" spans="1:7" ht="31.5" customHeight="1" x14ac:dyDescent="0.25">
      <c r="A63" s="20">
        <v>2</v>
      </c>
      <c r="B63" s="27" t="s">
        <v>82</v>
      </c>
      <c r="C63" s="33" t="s">
        <v>27</v>
      </c>
      <c r="D63" s="41"/>
      <c r="E63" s="51"/>
      <c r="F63" s="49"/>
      <c r="G63" s="41"/>
    </row>
    <row r="64" spans="1:7" s="30" customFormat="1" ht="40.799999999999997" customHeight="1" x14ac:dyDescent="0.25">
      <c r="A64" s="20">
        <v>3</v>
      </c>
      <c r="B64" s="27" t="s">
        <v>83</v>
      </c>
      <c r="C64" s="20" t="s">
        <v>64</v>
      </c>
      <c r="D64" s="41"/>
      <c r="E64" s="51"/>
      <c r="F64" s="49"/>
      <c r="G64" s="41"/>
    </row>
    <row r="65" spans="1:7" ht="13.8" customHeight="1" x14ac:dyDescent="0.25">
      <c r="A65" s="45" t="s">
        <v>84</v>
      </c>
      <c r="B65" s="45"/>
      <c r="C65" s="45"/>
      <c r="D65" s="34"/>
      <c r="E65" s="35"/>
      <c r="F65" s="23"/>
      <c r="G65" s="24"/>
    </row>
    <row r="66" spans="1:7" ht="65.400000000000006" customHeight="1" x14ac:dyDescent="0.25">
      <c r="A66" s="20">
        <v>1</v>
      </c>
      <c r="B66" s="27" t="s">
        <v>85</v>
      </c>
      <c r="C66" s="20" t="s">
        <v>68</v>
      </c>
      <c r="D66" s="41">
        <f>E66*F66*12</f>
        <v>62579.700000000004</v>
      </c>
      <c r="E66" s="51">
        <v>4.6500000000000004</v>
      </c>
      <c r="F66" s="49">
        <f>F19</f>
        <v>1121.5</v>
      </c>
      <c r="G66" s="41">
        <f>D66</f>
        <v>62579.700000000004</v>
      </c>
    </row>
    <row r="67" spans="1:7" ht="31.2" customHeight="1" x14ac:dyDescent="0.25">
      <c r="A67" s="20">
        <v>2</v>
      </c>
      <c r="B67" s="27" t="s">
        <v>86</v>
      </c>
      <c r="C67" s="20" t="s">
        <v>87</v>
      </c>
      <c r="D67" s="41"/>
      <c r="E67" s="51"/>
      <c r="F67" s="49"/>
      <c r="G67" s="41"/>
    </row>
    <row r="68" spans="1:7" ht="15" customHeight="1" x14ac:dyDescent="0.25">
      <c r="A68" s="45" t="s">
        <v>88</v>
      </c>
      <c r="B68" s="45"/>
      <c r="C68" s="45"/>
      <c r="D68" s="34"/>
      <c r="E68" s="35"/>
      <c r="F68" s="23"/>
      <c r="G68" s="24"/>
    </row>
    <row r="69" spans="1:7" ht="69.599999999999994" customHeight="1" x14ac:dyDescent="0.25">
      <c r="A69" s="20">
        <v>1</v>
      </c>
      <c r="B69" s="27" t="s">
        <v>89</v>
      </c>
      <c r="C69" s="20" t="s">
        <v>90</v>
      </c>
      <c r="D69" s="42">
        <f>E69*F69*12</f>
        <v>52351.62</v>
      </c>
      <c r="E69" s="46">
        <v>3.89</v>
      </c>
      <c r="F69" s="49">
        <f>F19</f>
        <v>1121.5</v>
      </c>
      <c r="G69" s="42">
        <f>D69</f>
        <v>52351.62</v>
      </c>
    </row>
    <row r="70" spans="1:7" ht="70.5" customHeight="1" x14ac:dyDescent="0.25">
      <c r="A70" s="20">
        <v>2</v>
      </c>
      <c r="B70" s="27" t="s">
        <v>91</v>
      </c>
      <c r="C70" s="20" t="s">
        <v>90</v>
      </c>
      <c r="D70" s="43"/>
      <c r="E70" s="47"/>
      <c r="F70" s="49"/>
      <c r="G70" s="43"/>
    </row>
    <row r="71" spans="1:7" ht="67.5" customHeight="1" x14ac:dyDescent="0.25">
      <c r="A71" s="50">
        <v>3</v>
      </c>
      <c r="B71" s="27" t="s">
        <v>92</v>
      </c>
      <c r="C71" s="50" t="s">
        <v>93</v>
      </c>
      <c r="D71" s="43"/>
      <c r="E71" s="47"/>
      <c r="F71" s="49"/>
      <c r="G71" s="43"/>
    </row>
    <row r="72" spans="1:7" ht="30.75" customHeight="1" x14ac:dyDescent="0.25">
      <c r="A72" s="50"/>
      <c r="B72" s="27" t="s">
        <v>94</v>
      </c>
      <c r="C72" s="50"/>
      <c r="D72" s="43"/>
      <c r="E72" s="47"/>
      <c r="F72" s="49"/>
      <c r="G72" s="43"/>
    </row>
    <row r="73" spans="1:7" ht="71.400000000000006" customHeight="1" x14ac:dyDescent="0.25">
      <c r="A73" s="50"/>
      <c r="B73" s="27" t="s">
        <v>95</v>
      </c>
      <c r="C73" s="50"/>
      <c r="D73" s="43"/>
      <c r="E73" s="47"/>
      <c r="F73" s="49"/>
      <c r="G73" s="43"/>
    </row>
    <row r="74" spans="1:7" ht="69.75" customHeight="1" x14ac:dyDescent="0.25">
      <c r="A74" s="50"/>
      <c r="B74" s="27" t="s">
        <v>96</v>
      </c>
      <c r="C74" s="50"/>
      <c r="D74" s="43"/>
      <c r="E74" s="47"/>
      <c r="F74" s="49"/>
      <c r="G74" s="43"/>
    </row>
    <row r="75" spans="1:7" ht="52.8" customHeight="1" x14ac:dyDescent="0.25">
      <c r="A75" s="50"/>
      <c r="B75" s="27" t="s">
        <v>97</v>
      </c>
      <c r="C75" s="50"/>
      <c r="D75" s="43"/>
      <c r="E75" s="47"/>
      <c r="F75" s="49"/>
      <c r="G75" s="43"/>
    </row>
    <row r="76" spans="1:7" ht="54.75" customHeight="1" x14ac:dyDescent="0.25">
      <c r="A76" s="50"/>
      <c r="B76" s="27" t="s">
        <v>97</v>
      </c>
      <c r="C76" s="50"/>
      <c r="D76" s="43"/>
      <c r="E76" s="47"/>
      <c r="F76" s="49"/>
      <c r="G76" s="43"/>
    </row>
    <row r="77" spans="1:7" ht="80.25" customHeight="1" x14ac:dyDescent="0.25">
      <c r="A77" s="20">
        <v>4</v>
      </c>
      <c r="B77" s="27" t="s">
        <v>98</v>
      </c>
      <c r="C77" s="33" t="s">
        <v>99</v>
      </c>
      <c r="D77" s="43"/>
      <c r="E77" s="47"/>
      <c r="F77" s="49"/>
      <c r="G77" s="43"/>
    </row>
    <row r="78" spans="1:7" ht="48" customHeight="1" x14ac:dyDescent="0.25">
      <c r="A78" s="20">
        <v>5</v>
      </c>
      <c r="B78" s="27" t="s">
        <v>100</v>
      </c>
      <c r="C78" s="20" t="s">
        <v>101</v>
      </c>
      <c r="D78" s="43"/>
      <c r="E78" s="47"/>
      <c r="F78" s="49"/>
      <c r="G78" s="43"/>
    </row>
    <row r="79" spans="1:7" ht="71.25" customHeight="1" x14ac:dyDescent="0.25">
      <c r="A79" s="20">
        <v>6</v>
      </c>
      <c r="B79" s="27" t="s">
        <v>102</v>
      </c>
      <c r="C79" s="20" t="s">
        <v>103</v>
      </c>
      <c r="D79" s="43"/>
      <c r="E79" s="47"/>
      <c r="F79" s="49"/>
      <c r="G79" s="43"/>
    </row>
    <row r="80" spans="1:7" ht="45" customHeight="1" x14ac:dyDescent="0.25">
      <c r="A80" s="20">
        <v>7</v>
      </c>
      <c r="B80" s="27" t="s">
        <v>104</v>
      </c>
      <c r="C80" s="20" t="s">
        <v>64</v>
      </c>
      <c r="D80" s="43"/>
      <c r="E80" s="47"/>
      <c r="F80" s="49"/>
      <c r="G80" s="43"/>
    </row>
    <row r="81" spans="1:7" ht="81" customHeight="1" x14ac:dyDescent="0.25">
      <c r="A81" s="20">
        <v>8</v>
      </c>
      <c r="B81" s="27" t="s">
        <v>105</v>
      </c>
      <c r="C81" s="20" t="s">
        <v>106</v>
      </c>
      <c r="D81" s="43"/>
      <c r="E81" s="47"/>
      <c r="F81" s="49"/>
      <c r="G81" s="43"/>
    </row>
    <row r="82" spans="1:7" ht="110.4" customHeight="1" x14ac:dyDescent="0.25">
      <c r="A82" s="20">
        <v>9</v>
      </c>
      <c r="B82" s="27" t="s">
        <v>107</v>
      </c>
      <c r="C82" s="20" t="s">
        <v>108</v>
      </c>
      <c r="D82" s="43"/>
      <c r="E82" s="47"/>
      <c r="F82" s="49"/>
      <c r="G82" s="43"/>
    </row>
    <row r="83" spans="1:7" ht="57" customHeight="1" x14ac:dyDescent="0.25">
      <c r="A83" s="20">
        <v>10</v>
      </c>
      <c r="B83" s="27" t="s">
        <v>109</v>
      </c>
      <c r="C83" s="20" t="s">
        <v>110</v>
      </c>
      <c r="D83" s="43"/>
      <c r="E83" s="47"/>
      <c r="F83" s="49"/>
      <c r="G83" s="43"/>
    </row>
    <row r="84" spans="1:7" ht="32.4" customHeight="1" x14ac:dyDescent="0.25">
      <c r="A84" s="20">
        <v>11</v>
      </c>
      <c r="B84" s="27" t="s">
        <v>111</v>
      </c>
      <c r="C84" s="20" t="s">
        <v>112</v>
      </c>
      <c r="D84" s="43"/>
      <c r="E84" s="47"/>
      <c r="F84" s="49"/>
      <c r="G84" s="43"/>
    </row>
    <row r="85" spans="1:7" ht="42" customHeight="1" x14ac:dyDescent="0.25">
      <c r="A85" s="20">
        <v>12</v>
      </c>
      <c r="B85" s="27" t="s">
        <v>113</v>
      </c>
      <c r="C85" s="20" t="s">
        <v>114</v>
      </c>
      <c r="D85" s="43"/>
      <c r="E85" s="47"/>
      <c r="F85" s="49"/>
      <c r="G85" s="43"/>
    </row>
    <row r="86" spans="1:7" ht="103.5" customHeight="1" x14ac:dyDescent="0.25">
      <c r="A86" s="20">
        <v>13</v>
      </c>
      <c r="B86" s="27" t="s">
        <v>115</v>
      </c>
      <c r="C86" s="20" t="s">
        <v>116</v>
      </c>
      <c r="D86" s="43"/>
      <c r="E86" s="47"/>
      <c r="F86" s="49"/>
      <c r="G86" s="43"/>
    </row>
    <row r="87" spans="1:7" ht="78.75" hidden="1" customHeight="1" x14ac:dyDescent="0.25">
      <c r="A87" s="20" t="s">
        <v>117</v>
      </c>
      <c r="B87" s="27" t="s">
        <v>118</v>
      </c>
      <c r="C87" s="20" t="s">
        <v>119</v>
      </c>
      <c r="D87" s="43"/>
      <c r="E87" s="47"/>
      <c r="F87" s="23"/>
      <c r="G87" s="43"/>
    </row>
    <row r="88" spans="1:7" ht="51.6" customHeight="1" x14ac:dyDescent="0.25">
      <c r="A88" s="20">
        <v>14</v>
      </c>
      <c r="B88" s="36" t="s">
        <v>120</v>
      </c>
      <c r="C88" s="20" t="s">
        <v>121</v>
      </c>
      <c r="D88" s="44"/>
      <c r="E88" s="48"/>
      <c r="F88" s="37">
        <f>F19</f>
        <v>1121.5</v>
      </c>
      <c r="G88" s="44"/>
    </row>
    <row r="89" spans="1:7" ht="21" customHeight="1" x14ac:dyDescent="0.25">
      <c r="A89" s="40" t="s">
        <v>122</v>
      </c>
      <c r="B89" s="40"/>
      <c r="C89" s="40"/>
      <c r="D89" s="31">
        <f>D19+D24+D27+D30+D32+D46+D51+D55+D62+D66+D69+D88</f>
        <v>397818.48000000004</v>
      </c>
      <c r="E89" s="38"/>
      <c r="F89" s="23">
        <f>29.56*1121.5*12</f>
        <v>397818.48</v>
      </c>
      <c r="G89" s="31">
        <f>G19+G24+G27+G30+G32+G46+G51+G55+G62+G66+G69+G88</f>
        <v>397818.48000000004</v>
      </c>
    </row>
  </sheetData>
  <mergeCells count="57">
    <mergeCell ref="B14:C14"/>
    <mergeCell ref="B12:C12"/>
    <mergeCell ref="B13:C13"/>
    <mergeCell ref="B4:C6"/>
    <mergeCell ref="A2:G2"/>
    <mergeCell ref="A18:C18"/>
    <mergeCell ref="D19:D23"/>
    <mergeCell ref="E19:E23"/>
    <mergeCell ref="F19:F23"/>
    <mergeCell ref="A26:C26"/>
    <mergeCell ref="D27:D29"/>
    <mergeCell ref="E27:E29"/>
    <mergeCell ref="F27:F29"/>
    <mergeCell ref="A31:C31"/>
    <mergeCell ref="A32:C32"/>
    <mergeCell ref="D32:D44"/>
    <mergeCell ref="E32:E44"/>
    <mergeCell ref="F32:F44"/>
    <mergeCell ref="A38:C38"/>
    <mergeCell ref="A45:C45"/>
    <mergeCell ref="A46:C46"/>
    <mergeCell ref="D46:D50"/>
    <mergeCell ref="E46:E50"/>
    <mergeCell ref="F46:F50"/>
    <mergeCell ref="A51:C51"/>
    <mergeCell ref="D51:D53"/>
    <mergeCell ref="E51:E53"/>
    <mergeCell ref="F52:F54"/>
    <mergeCell ref="A54:C54"/>
    <mergeCell ref="A55:C55"/>
    <mergeCell ref="D55:D60"/>
    <mergeCell ref="E55:E60"/>
    <mergeCell ref="F55:F60"/>
    <mergeCell ref="A61:C61"/>
    <mergeCell ref="D62:D64"/>
    <mergeCell ref="E62:E64"/>
    <mergeCell ref="F62:F64"/>
    <mergeCell ref="A65:C65"/>
    <mergeCell ref="D66:D67"/>
    <mergeCell ref="E66:E67"/>
    <mergeCell ref="F66:F67"/>
    <mergeCell ref="A89:C89"/>
    <mergeCell ref="G19:G23"/>
    <mergeCell ref="G27:G29"/>
    <mergeCell ref="G32:G44"/>
    <mergeCell ref="G46:G50"/>
    <mergeCell ref="G51:G53"/>
    <mergeCell ref="G55:G60"/>
    <mergeCell ref="G62:G64"/>
    <mergeCell ref="G66:G67"/>
    <mergeCell ref="G69:G88"/>
    <mergeCell ref="A68:C68"/>
    <mergeCell ref="D69:D88"/>
    <mergeCell ref="E69:E88"/>
    <mergeCell ref="F69:F86"/>
    <mergeCell ref="A71:A76"/>
    <mergeCell ref="C71:C76"/>
  </mergeCells>
  <pageMargins left="0.70866141732283472" right="0.70866141732283472" top="0.74803149606299213" bottom="0.74803149606299213" header="0.31496062992125984" footer="0.31496062992125984"/>
  <pageSetup paperSize="9" scale="2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2022-12-27T02:45:00Z</cp:lastPrinted>
  <dcterms:created xsi:type="dcterms:W3CDTF">2018-12-12T05:05:56Z</dcterms:created>
  <dcterms:modified xsi:type="dcterms:W3CDTF">2025-01-16T04:44:23Z</dcterms:modified>
</cp:coreProperties>
</file>