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650" yWindow="495" windowWidth="20475" windowHeight="8010"/>
  </bookViews>
  <sheets>
    <sheet name="Лист1" sheetId="1" r:id="rId1"/>
    <sheet name="Лист2" sheetId="2" r:id="rId2"/>
    <sheet name="Лист3" sheetId="3" r:id="rId3"/>
  </sheets>
  <calcPr calcId="162913" refMode="R1C1"/>
</workbook>
</file>

<file path=xl/calcChain.xml><?xml version="1.0" encoding="utf-8"?>
<calcChain xmlns="http://schemas.openxmlformats.org/spreadsheetml/2006/main">
  <c r="C22" i="1" l="1"/>
  <c r="E22" i="1"/>
  <c r="G22" i="1"/>
  <c r="H22" i="1"/>
  <c r="I22" i="1"/>
  <c r="B22" i="1"/>
  <c r="I13" i="1"/>
  <c r="I9" i="1"/>
  <c r="I15" i="1"/>
  <c r="I21" i="1" l="1"/>
  <c r="I19" i="1"/>
  <c r="I17" i="1"/>
  <c r="I11" i="1"/>
  <c r="I7" i="1"/>
  <c r="B24" i="1" l="1"/>
</calcChain>
</file>

<file path=xl/sharedStrings.xml><?xml version="1.0" encoding="utf-8"?>
<sst xmlns="http://schemas.openxmlformats.org/spreadsheetml/2006/main" count="23" uniqueCount="23">
  <si>
    <t>Адрес МКД</t>
  </si>
  <si>
    <t>Сальдо на начало года, руб.</t>
  </si>
  <si>
    <t>Сумма прихода, руб.</t>
  </si>
  <si>
    <t>Потребленный объем</t>
  </si>
  <si>
    <t>Сумма начислений, руб.</t>
  </si>
  <si>
    <t>Количество перерасчетов</t>
  </si>
  <si>
    <t>Сумма перерасчетов, руб.</t>
  </si>
  <si>
    <t>Сумма оплаты , руб.</t>
  </si>
  <si>
    <t>Сальдо на конец года, руб.</t>
  </si>
  <si>
    <t>Содержание общего имущества</t>
  </si>
  <si>
    <t>Сбор и вывоз твердых бытовых отходов</t>
  </si>
  <si>
    <t>Услуги управляющей компании.</t>
  </si>
  <si>
    <t>Итого:</t>
  </si>
  <si>
    <t>Юбилейный,4</t>
  </si>
  <si>
    <t>ХВ на содержание о/и</t>
  </si>
  <si>
    <t>Горячая вода на  содержание о/и</t>
  </si>
  <si>
    <t xml:space="preserve">Платежеспособность  -     </t>
  </si>
  <si>
    <t>блок А</t>
  </si>
  <si>
    <t>Аренда общего имущества МКД - 3,6 т.руб.</t>
  </si>
  <si>
    <t>Сведения за 2022 год о начислении платы за жилищные услуги.</t>
  </si>
  <si>
    <t>Отведение сточных вод на  содержание о/и</t>
  </si>
  <si>
    <t>ХВ повышающий коэффициент</t>
  </si>
  <si>
    <t>ГВ повышающий коэффициент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</si>
</sst>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0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b/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6">
    <xf numFmtId="0" fontId="0" fillId="0" borderId="0" xfId="0"/>
    <xf numFmtId="4" fontId="0" fillId="0" borderId="0" xfId="0" applyNumberFormat="1"/>
    <xf numFmtId="0" fontId="3" fillId="0" borderId="0" xfId="0" applyFont="1"/>
    <xf numFmtId="0" fontId="3" fillId="2" borderId="0" xfId="0" applyFont="1" applyFill="1" applyAlignment="1">
      <alignment horizontal="center" wrapText="1"/>
    </xf>
    <xf numFmtId="0" fontId="3" fillId="0" borderId="3" xfId="0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4" fontId="4" fillId="0" borderId="3" xfId="1" applyNumberFormat="1" applyFont="1" applyFill="1" applyBorder="1" applyAlignment="1">
      <alignment horizontal="center" vertical="top"/>
    </xf>
    <xf numFmtId="164" fontId="4" fillId="0" borderId="3" xfId="1" applyNumberFormat="1" applyFont="1" applyFill="1" applyBorder="1" applyAlignment="1">
      <alignment horizontal="center" vertical="top"/>
    </xf>
    <xf numFmtId="165" fontId="4" fillId="0" borderId="3" xfId="1" applyNumberFormat="1" applyFont="1" applyFill="1" applyBorder="1" applyAlignment="1">
      <alignment horizontal="center" vertical="top"/>
    </xf>
    <xf numFmtId="4" fontId="4" fillId="0" borderId="3" xfId="2" applyNumberFormat="1" applyFont="1" applyFill="1" applyBorder="1" applyAlignment="1">
      <alignment horizontal="center" vertical="top"/>
    </xf>
    <xf numFmtId="165" fontId="4" fillId="0" borderId="3" xfId="2" applyNumberFormat="1" applyFont="1" applyFill="1" applyBorder="1" applyAlignment="1">
      <alignment horizontal="center" vertical="top"/>
    </xf>
    <xf numFmtId="0" fontId="4" fillId="0" borderId="3" xfId="2" applyNumberFormat="1" applyFont="1" applyFill="1" applyBorder="1" applyAlignment="1">
      <alignment horizontal="center" vertical="top"/>
    </xf>
    <xf numFmtId="2" fontId="4" fillId="0" borderId="3" xfId="2" applyNumberFormat="1" applyFont="1" applyFill="1" applyBorder="1" applyAlignment="1">
      <alignment horizontal="center" vertical="top"/>
    </xf>
    <xf numFmtId="4" fontId="3" fillId="0" borderId="0" xfId="0" applyNumberFormat="1" applyFont="1"/>
    <xf numFmtId="4" fontId="3" fillId="0" borderId="3" xfId="0" applyNumberFormat="1" applyFont="1" applyBorder="1" applyAlignment="1">
      <alignment horizontal="center"/>
    </xf>
    <xf numFmtId="0" fontId="5" fillId="0" borderId="0" xfId="0" applyFont="1"/>
    <xf numFmtId="0" fontId="2" fillId="0" borderId="0" xfId="0" applyFont="1"/>
    <xf numFmtId="4" fontId="2" fillId="0" borderId="0" xfId="0" applyNumberFormat="1" applyFont="1"/>
    <xf numFmtId="10" fontId="5" fillId="0" borderId="0" xfId="0" applyNumberFormat="1" applyFont="1" applyAlignment="1">
      <alignment horizontal="left"/>
    </xf>
    <xf numFmtId="4" fontId="5" fillId="0" borderId="0" xfId="0" applyNumberFormat="1" applyFont="1"/>
    <xf numFmtId="4" fontId="3" fillId="0" borderId="8" xfId="0" applyNumberFormat="1" applyFont="1" applyFill="1" applyBorder="1" applyAlignment="1">
      <alignment horizontal="center"/>
    </xf>
    <xf numFmtId="4" fontId="3" fillId="0" borderId="9" xfId="0" applyNumberFormat="1" applyFont="1" applyFill="1" applyBorder="1" applyAlignment="1">
      <alignment horizontal="center"/>
    </xf>
    <xf numFmtId="4" fontId="3" fillId="0" borderId="9" xfId="0" applyNumberFormat="1" applyFont="1" applyBorder="1" applyAlignment="1">
      <alignment horizontal="center"/>
    </xf>
    <xf numFmtId="165" fontId="4" fillId="0" borderId="9" xfId="2" applyNumberFormat="1" applyFont="1" applyFill="1" applyBorder="1" applyAlignment="1">
      <alignment horizontal="center" vertical="top"/>
    </xf>
    <xf numFmtId="4" fontId="4" fillId="0" borderId="9" xfId="2" applyNumberFormat="1" applyFont="1" applyFill="1" applyBorder="1" applyAlignment="1">
      <alignment horizontal="center" vertical="top"/>
    </xf>
    <xf numFmtId="0" fontId="4" fillId="0" borderId="9" xfId="2" applyNumberFormat="1" applyFont="1" applyFill="1" applyBorder="1" applyAlignment="1">
      <alignment horizontal="center" vertical="top"/>
    </xf>
    <xf numFmtId="2" fontId="4" fillId="0" borderId="9" xfId="2" applyNumberFormat="1" applyFont="1" applyFill="1" applyBorder="1" applyAlignment="1">
      <alignment horizontal="center" vertical="top"/>
    </xf>
    <xf numFmtId="4" fontId="3" fillId="0" borderId="10" xfId="0" applyNumberFormat="1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4" fontId="3" fillId="0" borderId="15" xfId="0" applyNumberFormat="1" applyFont="1" applyFill="1" applyBorder="1" applyAlignment="1">
      <alignment horizontal="center"/>
    </xf>
    <xf numFmtId="4" fontId="3" fillId="0" borderId="16" xfId="0" applyNumberFormat="1" applyFont="1" applyFill="1" applyBorder="1" applyAlignment="1">
      <alignment horizontal="center"/>
    </xf>
    <xf numFmtId="0" fontId="5" fillId="0" borderId="17" xfId="0" applyFont="1" applyBorder="1"/>
    <xf numFmtId="0" fontId="5" fillId="0" borderId="18" xfId="0" applyFont="1" applyBorder="1"/>
    <xf numFmtId="0" fontId="3" fillId="0" borderId="18" xfId="0" applyFont="1" applyBorder="1"/>
    <xf numFmtId="0" fontId="3" fillId="0" borderId="19" xfId="0" applyFont="1" applyBorder="1"/>
    <xf numFmtId="0" fontId="5" fillId="0" borderId="19" xfId="0" applyFont="1" applyBorder="1" applyAlignment="1">
      <alignment horizontal="left"/>
    </xf>
    <xf numFmtId="4" fontId="5" fillId="0" borderId="0" xfId="0" applyNumberFormat="1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wrapText="1"/>
    </xf>
    <xf numFmtId="0" fontId="6" fillId="0" borderId="11" xfId="0" applyFont="1" applyFill="1" applyBorder="1" applyAlignment="1">
      <alignment horizontal="center" vertical="top" wrapText="1"/>
    </xf>
    <xf numFmtId="0" fontId="6" fillId="0" borderId="12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wrapText="1"/>
    </xf>
    <xf numFmtId="0" fontId="5" fillId="2" borderId="0" xfId="0" applyFont="1" applyFill="1" applyAlignment="1">
      <alignment horizont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4" fontId="5" fillId="0" borderId="20" xfId="0" applyNumberFormat="1" applyFont="1" applyFill="1" applyBorder="1" applyAlignment="1">
      <alignment horizontal="center"/>
    </xf>
    <xf numFmtId="4" fontId="5" fillId="0" borderId="21" xfId="0" applyNumberFormat="1" applyFont="1" applyFill="1" applyBorder="1" applyAlignment="1">
      <alignment horizontal="center"/>
    </xf>
    <xf numFmtId="4" fontId="5" fillId="0" borderId="22" xfId="0" applyNumberFormat="1" applyFont="1" applyFill="1" applyBorder="1" applyAlignment="1">
      <alignment horizontal="center"/>
    </xf>
  </cellXfs>
  <cellStyles count="3">
    <cellStyle name="Обычный" xfId="0" builtinId="0"/>
    <cellStyle name="Обычный_горэнерго" xfId="1"/>
    <cellStyle name="Обычный_Лист1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topLeftCell="A16" zoomScaleNormal="100" workbookViewId="0">
      <selection activeCell="F26" sqref="F26"/>
    </sheetView>
  </sheetViews>
  <sheetFormatPr defaultRowHeight="16.5" x14ac:dyDescent="0.25"/>
  <cols>
    <col min="1" max="1" width="24.42578125" style="2" customWidth="1"/>
    <col min="2" max="3" width="16.140625" style="2" customWidth="1"/>
    <col min="4" max="4" width="16.42578125" style="2" customWidth="1"/>
    <col min="5" max="5" width="16.28515625" style="2" customWidth="1"/>
    <col min="6" max="6" width="16.140625" style="2" customWidth="1"/>
    <col min="7" max="7" width="17.85546875" style="2" customWidth="1"/>
    <col min="8" max="8" width="18" style="2" customWidth="1"/>
    <col min="9" max="9" width="16.28515625" style="2" customWidth="1"/>
    <col min="10" max="12" width="14.140625" customWidth="1"/>
  </cols>
  <sheetData>
    <row r="1" spans="1:10" s="16" customFormat="1" x14ac:dyDescent="0.25">
      <c r="A1" s="15"/>
      <c r="B1" s="46" t="s">
        <v>19</v>
      </c>
      <c r="C1" s="46"/>
      <c r="D1" s="46"/>
      <c r="E1" s="46"/>
      <c r="F1" s="46"/>
      <c r="G1" s="46"/>
      <c r="H1" s="46"/>
      <c r="I1" s="15"/>
    </row>
    <row r="2" spans="1:10" ht="17.25" thickBot="1" x14ac:dyDescent="0.3">
      <c r="B2" s="3"/>
      <c r="C2" s="3"/>
      <c r="D2" s="3"/>
      <c r="E2" s="3"/>
      <c r="F2" s="3"/>
      <c r="G2" s="3"/>
      <c r="H2" s="3"/>
    </row>
    <row r="3" spans="1:10" ht="15" customHeight="1" x14ac:dyDescent="0.25">
      <c r="A3" s="47" t="s">
        <v>0</v>
      </c>
      <c r="B3" s="49" t="s">
        <v>1</v>
      </c>
      <c r="C3" s="51" t="s">
        <v>2</v>
      </c>
      <c r="D3" s="51" t="s">
        <v>3</v>
      </c>
      <c r="E3" s="51" t="s">
        <v>4</v>
      </c>
      <c r="F3" s="51" t="s">
        <v>5</v>
      </c>
      <c r="G3" s="51" t="s">
        <v>6</v>
      </c>
      <c r="H3" s="51" t="s">
        <v>7</v>
      </c>
      <c r="I3" s="37" t="s">
        <v>8</v>
      </c>
    </row>
    <row r="4" spans="1:10" ht="15" customHeight="1" x14ac:dyDescent="0.25">
      <c r="A4" s="48"/>
      <c r="B4" s="50"/>
      <c r="C4" s="52"/>
      <c r="D4" s="52"/>
      <c r="E4" s="52"/>
      <c r="F4" s="52"/>
      <c r="G4" s="52"/>
      <c r="H4" s="52"/>
      <c r="I4" s="38"/>
      <c r="J4" s="1"/>
    </row>
    <row r="5" spans="1:10" ht="21" customHeight="1" thickBot="1" x14ac:dyDescent="0.3">
      <c r="A5" s="48"/>
      <c r="B5" s="50"/>
      <c r="C5" s="52"/>
      <c r="D5" s="52"/>
      <c r="E5" s="52"/>
      <c r="F5" s="52"/>
      <c r="G5" s="52"/>
      <c r="H5" s="52"/>
      <c r="I5" s="38"/>
    </row>
    <row r="6" spans="1:10" s="16" customFormat="1" ht="18.600000000000001" customHeight="1" x14ac:dyDescent="0.25">
      <c r="A6" s="31" t="s">
        <v>13</v>
      </c>
      <c r="B6" s="39" t="s">
        <v>14</v>
      </c>
      <c r="C6" s="39"/>
      <c r="D6" s="39"/>
      <c r="E6" s="39"/>
      <c r="F6" s="39"/>
      <c r="G6" s="39"/>
      <c r="H6" s="39"/>
      <c r="I6" s="40"/>
    </row>
    <row r="7" spans="1:10" ht="18.600000000000001" customHeight="1" x14ac:dyDescent="0.25">
      <c r="A7" s="32" t="s">
        <v>17</v>
      </c>
      <c r="B7" s="28">
        <v>7067.0299999999988</v>
      </c>
      <c r="C7" s="5">
        <v>7229.6</v>
      </c>
      <c r="D7" s="4">
        <v>319.34193599999998</v>
      </c>
      <c r="E7" s="5">
        <v>7229.6</v>
      </c>
      <c r="F7" s="4"/>
      <c r="G7" s="4"/>
      <c r="H7" s="5">
        <v>5504.05</v>
      </c>
      <c r="I7" s="20">
        <f>B7+C7-H7</f>
        <v>8792.5799999999981</v>
      </c>
      <c r="J7" s="1"/>
    </row>
    <row r="8" spans="1:10" ht="18.600000000000001" customHeight="1" x14ac:dyDescent="0.25">
      <c r="A8" s="33"/>
      <c r="B8" s="41" t="s">
        <v>21</v>
      </c>
      <c r="C8" s="41"/>
      <c r="D8" s="41"/>
      <c r="E8" s="41"/>
      <c r="F8" s="41"/>
      <c r="G8" s="41"/>
      <c r="H8" s="41"/>
      <c r="I8" s="44"/>
    </row>
    <row r="9" spans="1:10" ht="18.600000000000001" customHeight="1" x14ac:dyDescent="0.25">
      <c r="A9" s="33"/>
      <c r="B9" s="28">
        <v>5586.79</v>
      </c>
      <c r="C9" s="6"/>
      <c r="D9" s="7"/>
      <c r="E9" s="8"/>
      <c r="F9" s="7"/>
      <c r="G9" s="6"/>
      <c r="H9" s="5">
        <v>118.32</v>
      </c>
      <c r="I9" s="20">
        <f>B9+C9-H9</f>
        <v>5468.47</v>
      </c>
    </row>
    <row r="10" spans="1:10" ht="18.600000000000001" customHeight="1" x14ac:dyDescent="0.25">
      <c r="A10" s="33"/>
      <c r="B10" s="41" t="s">
        <v>15</v>
      </c>
      <c r="C10" s="41"/>
      <c r="D10" s="41"/>
      <c r="E10" s="41"/>
      <c r="F10" s="41"/>
      <c r="G10" s="41"/>
      <c r="H10" s="41"/>
      <c r="I10" s="44"/>
    </row>
    <row r="11" spans="1:10" ht="18.600000000000001" customHeight="1" x14ac:dyDescent="0.25">
      <c r="A11" s="33"/>
      <c r="B11" s="28">
        <v>60249.900000000009</v>
      </c>
      <c r="C11" s="6">
        <v>74732.94</v>
      </c>
      <c r="D11" s="7">
        <v>319.34193599999998</v>
      </c>
      <c r="E11" s="8">
        <v>74732.94</v>
      </c>
      <c r="F11" s="7"/>
      <c r="G11" s="6"/>
      <c r="H11" s="5">
        <v>54173.25</v>
      </c>
      <c r="I11" s="20">
        <f>B11+C11-H11</f>
        <v>80809.590000000026</v>
      </c>
    </row>
    <row r="12" spans="1:10" ht="18.600000000000001" customHeight="1" x14ac:dyDescent="0.25">
      <c r="A12" s="33"/>
      <c r="B12" s="41" t="s">
        <v>22</v>
      </c>
      <c r="C12" s="41"/>
      <c r="D12" s="41"/>
      <c r="E12" s="41"/>
      <c r="F12" s="41"/>
      <c r="G12" s="41"/>
      <c r="H12" s="41"/>
      <c r="I12" s="44"/>
    </row>
    <row r="13" spans="1:10" ht="18.600000000000001" customHeight="1" x14ac:dyDescent="0.25">
      <c r="A13" s="33"/>
      <c r="B13" s="28">
        <v>27616.83</v>
      </c>
      <c r="C13" s="6"/>
      <c r="D13" s="7"/>
      <c r="E13" s="8"/>
      <c r="F13" s="7"/>
      <c r="G13" s="6"/>
      <c r="H13" s="5">
        <v>571.92999999999995</v>
      </c>
      <c r="I13" s="20">
        <f>B13+C13-H13</f>
        <v>27044.9</v>
      </c>
    </row>
    <row r="14" spans="1:10" ht="18.600000000000001" customHeight="1" x14ac:dyDescent="0.25">
      <c r="A14" s="33"/>
      <c r="B14" s="41" t="s">
        <v>20</v>
      </c>
      <c r="C14" s="41"/>
      <c r="D14" s="41"/>
      <c r="E14" s="41"/>
      <c r="F14" s="41"/>
      <c r="G14" s="41"/>
      <c r="H14" s="41"/>
      <c r="I14" s="44"/>
    </row>
    <row r="15" spans="1:10" ht="18.600000000000001" customHeight="1" x14ac:dyDescent="0.25">
      <c r="A15" s="33"/>
      <c r="B15" s="28"/>
      <c r="C15" s="6">
        <v>2225.27</v>
      </c>
      <c r="D15" s="7">
        <v>53.223658</v>
      </c>
      <c r="E15" s="8">
        <v>2225.27</v>
      </c>
      <c r="F15" s="7"/>
      <c r="G15" s="6"/>
      <c r="H15" s="5">
        <v>91.9</v>
      </c>
      <c r="I15" s="20">
        <f>B15+C15-H15</f>
        <v>2133.37</v>
      </c>
    </row>
    <row r="16" spans="1:10" ht="18.600000000000001" customHeight="1" x14ac:dyDescent="0.25">
      <c r="A16" s="33"/>
      <c r="B16" s="41" t="s">
        <v>9</v>
      </c>
      <c r="C16" s="41"/>
      <c r="D16" s="41"/>
      <c r="E16" s="41"/>
      <c r="F16" s="41"/>
      <c r="G16" s="41"/>
      <c r="H16" s="41"/>
      <c r="I16" s="44"/>
    </row>
    <row r="17" spans="1:11" ht="18.600000000000001" customHeight="1" x14ac:dyDescent="0.25">
      <c r="A17" s="33"/>
      <c r="B17" s="29">
        <v>569851.93199999991</v>
      </c>
      <c r="C17" s="9">
        <v>646655.64</v>
      </c>
      <c r="D17" s="10">
        <v>28324.799999999999</v>
      </c>
      <c r="E17" s="9">
        <v>646655.64</v>
      </c>
      <c r="F17" s="11"/>
      <c r="G17" s="12"/>
      <c r="H17" s="5">
        <v>495179.48</v>
      </c>
      <c r="I17" s="20">
        <f>B17+C17-H17</f>
        <v>721328.09199999995</v>
      </c>
    </row>
    <row r="18" spans="1:11" ht="18.600000000000001" customHeight="1" x14ac:dyDescent="0.25">
      <c r="A18" s="33"/>
      <c r="B18" s="41" t="s">
        <v>10</v>
      </c>
      <c r="C18" s="45"/>
      <c r="D18" s="45"/>
      <c r="E18" s="45"/>
      <c r="F18" s="45"/>
      <c r="G18" s="45"/>
      <c r="H18" s="45"/>
      <c r="I18" s="43"/>
    </row>
    <row r="19" spans="1:11" ht="18.600000000000001" customHeight="1" x14ac:dyDescent="0.25">
      <c r="A19" s="33"/>
      <c r="B19" s="29">
        <v>16031.650000000001</v>
      </c>
      <c r="C19" s="14"/>
      <c r="D19" s="10"/>
      <c r="E19" s="14"/>
      <c r="F19" s="4"/>
      <c r="G19" s="4"/>
      <c r="H19" s="5">
        <v>422.08</v>
      </c>
      <c r="I19" s="20">
        <f>B19+C19-H19</f>
        <v>15609.570000000002</v>
      </c>
      <c r="J19" s="1"/>
      <c r="K19" s="1"/>
    </row>
    <row r="20" spans="1:11" ht="18.600000000000001" customHeight="1" x14ac:dyDescent="0.25">
      <c r="A20" s="33"/>
      <c r="B20" s="41" t="s">
        <v>11</v>
      </c>
      <c r="C20" s="42"/>
      <c r="D20" s="42"/>
      <c r="E20" s="42"/>
      <c r="F20" s="42"/>
      <c r="G20" s="42"/>
      <c r="H20" s="42"/>
      <c r="I20" s="43"/>
    </row>
    <row r="21" spans="1:11" ht="18.600000000000001" customHeight="1" thickBot="1" x14ac:dyDescent="0.3">
      <c r="A21" s="34"/>
      <c r="B21" s="30">
        <v>137701.07</v>
      </c>
      <c r="C21" s="22">
        <v>124345.68</v>
      </c>
      <c r="D21" s="23">
        <v>28324.799999999999</v>
      </c>
      <c r="E21" s="24">
        <v>124345.68</v>
      </c>
      <c r="F21" s="25"/>
      <c r="G21" s="26"/>
      <c r="H21" s="21">
        <v>93796.72</v>
      </c>
      <c r="I21" s="27">
        <f>B21+C21-H21</f>
        <v>168250.03</v>
      </c>
      <c r="J21" s="1"/>
      <c r="K21" s="1"/>
    </row>
    <row r="22" spans="1:11" s="16" customFormat="1" ht="18.600000000000001" customHeight="1" thickBot="1" x14ac:dyDescent="0.3">
      <c r="A22" s="35" t="s">
        <v>12</v>
      </c>
      <c r="B22" s="53">
        <f>B21+B19+B17+B11+B7+B9+B13+B15</f>
        <v>824105.20199999993</v>
      </c>
      <c r="C22" s="54">
        <f t="shared" ref="C22:I22" si="0">C21+C19+C17+C11+C7+C9+C13+C15</f>
        <v>855189.13</v>
      </c>
      <c r="D22" s="54"/>
      <c r="E22" s="54">
        <f t="shared" si="0"/>
        <v>855189.13</v>
      </c>
      <c r="F22" s="54"/>
      <c r="G22" s="54">
        <f t="shared" si="0"/>
        <v>0</v>
      </c>
      <c r="H22" s="54">
        <f t="shared" si="0"/>
        <v>649857.7300000001</v>
      </c>
      <c r="I22" s="55">
        <f t="shared" si="0"/>
        <v>1029436.6019999998</v>
      </c>
      <c r="K22" s="17"/>
    </row>
    <row r="23" spans="1:11" s="16" customFormat="1" ht="18.600000000000001" customHeight="1" x14ac:dyDescent="0.25">
      <c r="A23" s="2" t="s">
        <v>18</v>
      </c>
      <c r="B23" s="36"/>
      <c r="C23" s="36"/>
      <c r="D23" s="36"/>
      <c r="E23" s="36"/>
      <c r="F23" s="36"/>
      <c r="G23" s="36"/>
      <c r="H23" s="36"/>
      <c r="I23" s="36"/>
      <c r="K23" s="17"/>
    </row>
    <row r="24" spans="1:11" s="16" customFormat="1" ht="18.600000000000001" customHeight="1" x14ac:dyDescent="0.25">
      <c r="A24" s="15" t="s">
        <v>16</v>
      </c>
      <c r="B24" s="18">
        <f>H22/(B22+C22)</f>
        <v>0.38698262574734882</v>
      </c>
      <c r="C24" s="15"/>
      <c r="D24" s="15"/>
      <c r="E24" s="15"/>
      <c r="F24" s="15"/>
      <c r="G24" s="15"/>
      <c r="H24" s="15"/>
      <c r="I24" s="19"/>
    </row>
    <row r="25" spans="1:11" ht="18.600000000000001" customHeight="1" x14ac:dyDescent="0.25">
      <c r="C25" s="13"/>
    </row>
    <row r="26" spans="1:11" ht="18.600000000000001" customHeight="1" x14ac:dyDescent="0.25"/>
  </sheetData>
  <mergeCells count="18">
    <mergeCell ref="B1:H1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B6:I6"/>
    <mergeCell ref="B20:I20"/>
    <mergeCell ref="B10:I10"/>
    <mergeCell ref="B16:I16"/>
    <mergeCell ref="B18:I18"/>
    <mergeCell ref="B14:I14"/>
    <mergeCell ref="B8:I8"/>
    <mergeCell ref="B12:I12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2023-02-22T01:44:30Z</dcterms:modified>
</cp:coreProperties>
</file>